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 - Provizorní zastřešení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'D - Provizorní zastřešení...'!$C$76:$K$85</definedName>
    <definedName name="_xlnm.Print_Area" localSheetId="1">'D - Provizorní zastřešení...'!$C$4:$J$36,'D - Provizorní zastřešení...'!$C$42:$J$58,'D - Provizorní zastřešení...'!$C$64:$K$85</definedName>
    <definedName name="_xlnm.Print_Titles" localSheetId="1">'D - Provizorní zastřešení...'!$76:$76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79"/>
  <c r="F34"/>
  <c i="1" r="BD52"/>
  <c i="2" r="BH79"/>
  <c r="F33"/>
  <c i="1" r="BC52"/>
  <c i="2" r="BG79"/>
  <c r="F32"/>
  <c i="1" r="BB52"/>
  <c i="2" r="BF79"/>
  <c r="J31"/>
  <c i="1" r="AW52"/>
  <c i="2" r="F31"/>
  <c i="1" r="BA52"/>
  <c i="2" r="T79"/>
  <c r="T78"/>
  <c r="T77"/>
  <c r="R79"/>
  <c r="R78"/>
  <c r="R77"/>
  <c r="P79"/>
  <c r="P78"/>
  <c r="P77"/>
  <c i="1" r="AU52"/>
  <c i="2" r="BK79"/>
  <c r="BK78"/>
  <c r="J78"/>
  <c r="BK77"/>
  <c r="J77"/>
  <c r="J56"/>
  <c r="J27"/>
  <c i="1" r="AG52"/>
  <c i="2" r="J79"/>
  <c r="BE79"/>
  <c r="J30"/>
  <c i="1" r="AV52"/>
  <c i="2" r="F30"/>
  <c i="1" r="AZ52"/>
  <c i="2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<sst xmlns="http://schemas.openxmlformats.org/spreadsheetml/2006/main">
  <si>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</si>
  <si>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</si>
  <si>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</si>
  <si>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</si>
  <si>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</si>
  <si>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</si>
  <si>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</si>
  <si>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{332f579d-f322-4a65-9533-ab177263b41d}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</si>
  <si>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</si>
  <si>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</si>
  <si>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</si>
  <si>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</si>
  <si>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</si>
  <si>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</si>
  <si>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</si>
  <si>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</si>
  <si>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TV18-054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</si>
  <si>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</si>
  <si>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</si>
  <si>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Karlovy Vary, Krušnohorská-zajištění energetických úspor - 2.etapa</t>
  </si>
  <si>
    <t>KSO:</t>
  </si>
  <si>
    <t/>
  </si>
  <si>
    <t>CC-CZ:</t>
  </si>
  <si>
    <t>zak.č.8823-26</t>
  </si>
  <si>
    <t>Místo:</t>
  </si>
  <si>
    <t xml:space="preserve"> </t>
  </si>
  <si>
    <t>Datum:</t>
  </si>
  <si>
    <t>16. 11. 2018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</si>
  <si>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</si>
  <si>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</si>
  <si>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</si>
  <si>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</si>
  <si>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</si>
  <si>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</si>
  <si>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</si>
  <si>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</si>
  <si>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</si>
  <si>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</si>
  <si>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</si>
  <si>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</si>
  <si>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</si>
  <si>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</si>
  <si>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</si>
  <si>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</si>
  <si>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</si>
  <si>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</si>
  <si>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</si>
  <si>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</si>
  <si>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</si>
  <si>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</si>
  <si>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</si>
  <si>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</si>
  <si>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</si>
  <si>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</si>
  <si>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</si>
  <si>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</si>
  <si>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</si>
  <si>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</si>
  <si>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</si>
  <si>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</si>
  <si>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</si>
  <si>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</si>
  <si>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</si>
  <si>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</si>
  <si>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</si>
  <si>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</si>
  <si>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</si>
  <si>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</si>
  <si>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</si>
  <si>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</si>
  <si>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</si>
  <si>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</si>
  <si>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</si>
  <si>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</si>
  <si>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</si>
  <si>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</si>
  <si>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</si>
  <si>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Provizorní zastřešení pavilonu tělovýchovy</t>
  </si>
  <si>
    <t>STA</t>
  </si>
  <si>
    <t>1</t>
  </si>
  <si>
    <t>{e26a07ab-ceb7-4718-b4f5-57d014afe459}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</si>
  <si>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</si>
  <si>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</si>
  <si>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</si>
  <si>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</si>
  <si>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</si>
  <si>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</si>
  <si>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</si>
  <si>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</si>
  <si>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 - Provizorní zastřešení pavilonu tělovýchovy</t>
  </si>
  <si>
    <t>REKAPITULACE ČLENĚNÍ SOUPISU PRACÍ</t>
  </si>
  <si>
    <t>Kód dílu - Popis</t>
  </si>
  <si>
    <t>Cena celkem [CZK]</t>
  </si>
  <si>
    <t>Náklady soupisu celkem</t>
  </si>
  <si>
    <t>-1</t>
  </si>
  <si>
    <t>A - Provizorní zastřešení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</si>
  <si>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</si>
  <si>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</si>
  <si>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</si>
  <si>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</si>
  <si>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</si>
  <si>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</si>
  <si>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</si>
  <si>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</si>
  <si>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</si>
  <si>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</si>
  <si>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</si>
  <si>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</si>
  <si>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</si>
  <si>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</si>
  <si>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A</t>
  </si>
  <si>
    <t>Provizorní zastřešení</t>
  </si>
  <si>
    <t>ROZPOCET</t>
  </si>
  <si>
    <t>K</t>
  </si>
  <si>
    <t>0010</t>
  </si>
  <si>
    <t>Provizorní zastřešení pavilonu tělocvičny - montáž, dodávka, demontáž, doprava</t>
  </si>
  <si>
    <t>m2</t>
  </si>
  <si>
    <t>16</t>
  </si>
  <si>
    <t>411060422</t>
  </si>
  <si>
    <t>VV</t>
  </si>
  <si>
    <t>stavebnicový systém (příhradová konstrukce z hliníku)</t>
  </si>
  <si>
    <t>+ mobilní a pevné zastřešení</t>
  </si>
  <si>
    <t>půdorysná plocha pavilonu :</t>
  </si>
  <si>
    <t>36,48*25,35+13,97*25,525</t>
  </si>
  <si>
    <t>0,648</t>
  </si>
  <si>
    <t>Součet</t>
  </si>
  <si>
    <t>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</si>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</sst>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23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26</v>
      </c>
      <c r="AL8" s="27"/>
      <c r="AM8" s="27"/>
      <c r="AN8" s="39" t="s">
        <v>27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29</v>
      </c>
      <c r="AL10" s="27"/>
      <c r="AM10" s="27"/>
      <c r="AN10" s="33" t="s">
        <v>21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31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29</v>
      </c>
      <c r="AL13" s="27"/>
      <c r="AM13" s="27"/>
      <c r="AN13" s="40" t="s">
        <v>33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27"/>
      <c r="AM14" s="27"/>
      <c r="AN14" s="40" t="s">
        <v>33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29</v>
      </c>
      <c r="AL16" s="27"/>
      <c r="AM16" s="27"/>
      <c r="AN16" s="33" t="s">
        <v>21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31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36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21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36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38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39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40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41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42</v>
      </c>
      <c r="E26" s="52"/>
      <c r="F26" s="53" t="s">
        <v>43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44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45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46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47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48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49</v>
      </c>
      <c r="U32" s="59"/>
      <c r="V32" s="59"/>
      <c r="W32" s="59"/>
      <c r="X32" s="61" t="s">
        <v>50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51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TV18-054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Karlovy Vary, Krušnohorská-zajištění energetických úspor - 2.etapa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24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 xml:space="preserve"> 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26</v>
      </c>
      <c r="AJ44" s="72"/>
      <c r="AK44" s="72"/>
      <c r="AL44" s="72"/>
      <c r="AM44" s="83" t="str">
        <f>IF(AN8= "","",AN8)</f>
        <v>16. 11. 2018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28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Statutární město Karlovy Vary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34</v>
      </c>
      <c r="AJ46" s="72"/>
      <c r="AK46" s="72"/>
      <c r="AL46" s="72"/>
      <c r="AM46" s="75" t="str">
        <f>IF(E17="","",E17)</f>
        <v>BPO spol. s r.o.,Lidická 1239,36317 OSTROV</v>
      </c>
      <c r="AN46" s="75"/>
      <c r="AO46" s="75"/>
      <c r="AP46" s="75"/>
      <c r="AQ46" s="72"/>
      <c r="AR46" s="70"/>
      <c r="AS46" s="84" t="s">
        <v>52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32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53</v>
      </c>
      <c r="D49" s="95"/>
      <c r="E49" s="95"/>
      <c r="F49" s="95"/>
      <c r="G49" s="95"/>
      <c r="H49" s="96"/>
      <c r="I49" s="97" t="s">
        <v>54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55</v>
      </c>
      <c r="AH49" s="95"/>
      <c r="AI49" s="95"/>
      <c r="AJ49" s="95"/>
      <c r="AK49" s="95"/>
      <c r="AL49" s="95"/>
      <c r="AM49" s="95"/>
      <c r="AN49" s="97" t="s">
        <v>56</v>
      </c>
      <c r="AO49" s="95"/>
      <c r="AP49" s="95"/>
      <c r="AQ49" s="99" t="s">
        <v>57</v>
      </c>
      <c r="AR49" s="70"/>
      <c r="AS49" s="100" t="s">
        <v>58</v>
      </c>
      <c r="AT49" s="101" t="s">
        <v>59</v>
      </c>
      <c r="AU49" s="101" t="s">
        <v>60</v>
      </c>
      <c r="AV49" s="101" t="s">
        <v>61</v>
      </c>
      <c r="AW49" s="101" t="s">
        <v>62</v>
      </c>
      <c r="AX49" s="101" t="s">
        <v>63</v>
      </c>
      <c r="AY49" s="101" t="s">
        <v>64</v>
      </c>
      <c r="AZ49" s="101" t="s">
        <v>65</v>
      </c>
      <c r="BA49" s="101" t="s">
        <v>66</v>
      </c>
      <c r="BB49" s="101" t="s">
        <v>67</v>
      </c>
      <c r="BC49" s="101" t="s">
        <v>68</v>
      </c>
      <c r="BD49" s="102" t="s">
        <v>69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70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71</v>
      </c>
      <c r="BT51" s="115" t="s">
        <v>72</v>
      </c>
      <c r="BU51" s="116" t="s">
        <v>73</v>
      </c>
      <c r="BV51" s="115" t="s">
        <v>74</v>
      </c>
      <c r="BW51" s="115" t="s">
        <v>7</v>
      </c>
      <c r="BX51" s="115" t="s">
        <v>75</v>
      </c>
      <c r="CL51" s="115" t="s">
        <v>21</v>
      </c>
    </row>
    <row r="52" s="5" customFormat="1" ht="31.5" customHeight="1">
      <c r="A52" s="117" t="s">
        <v>76</v>
      </c>
      <c r="B52" s="118"/>
      <c r="C52" s="119"/>
      <c r="D52" s="120" t="s">
        <v>71</v>
      </c>
      <c r="E52" s="120"/>
      <c r="F52" s="120"/>
      <c r="G52" s="120"/>
      <c r="H52" s="120"/>
      <c r="I52" s="121"/>
      <c r="J52" s="120" t="s">
        <v>77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'D - Provizorní zastřešení...'!J27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78</v>
      </c>
      <c r="AR52" s="124"/>
      <c r="AS52" s="125">
        <v>0</v>
      </c>
      <c r="AT52" s="126">
        <f>ROUND(SUM(AV52:AW52),2)</f>
        <v>0</v>
      </c>
      <c r="AU52" s="127">
        <f>'D - Provizorní zastřešení...'!P77</f>
        <v>0</v>
      </c>
      <c r="AV52" s="126">
        <f>'D - Provizorní zastřešení...'!J30</f>
        <v>0</v>
      </c>
      <c r="AW52" s="126">
        <f>'D - Provizorní zastřešení...'!J31</f>
        <v>0</v>
      </c>
      <c r="AX52" s="126">
        <f>'D - Provizorní zastřešení...'!J32</f>
        <v>0</v>
      </c>
      <c r="AY52" s="126">
        <f>'D - Provizorní zastřešení...'!J33</f>
        <v>0</v>
      </c>
      <c r="AZ52" s="126">
        <f>'D - Provizorní zastřešení...'!F30</f>
        <v>0</v>
      </c>
      <c r="BA52" s="126">
        <f>'D - Provizorní zastřešení...'!F31</f>
        <v>0</v>
      </c>
      <c r="BB52" s="126">
        <f>'D - Provizorní zastřešení...'!F32</f>
        <v>0</v>
      </c>
      <c r="BC52" s="126">
        <f>'D - Provizorní zastřešení...'!F33</f>
        <v>0</v>
      </c>
      <c r="BD52" s="128">
        <f>'D - Provizorní zastřešení...'!F34</f>
        <v>0</v>
      </c>
      <c r="BT52" s="129" t="s">
        <v>79</v>
      </c>
      <c r="BV52" s="129" t="s">
        <v>74</v>
      </c>
      <c r="BW52" s="129" t="s">
        <v>80</v>
      </c>
      <c r="BX52" s="129" t="s">
        <v>7</v>
      </c>
      <c r="CL52" s="129" t="s">
        <v>21</v>
      </c>
      <c r="CM52" s="129" t="s">
        <v>81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qaBBq+ptBRvcn/I3n1h2F1gVo8krAeiu9aHZMrOb2QiS26upyIQ0lJsS8qhNW7gesItfefQbD1xuapHAF0nwOg==" hashValue="uAbbMxqTTKUwvUmZtBCptIiAHFqjw0uRgW3FuuCwaHJ64jtgf+Jr/6lYbmjXlim4a9z7fTmhakoXhvBLo6v+Pg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D - Provizorní zastřešení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1"/>
      <c r="C1" s="131"/>
      <c r="D1" s="132" t="s">
        <v>1</v>
      </c>
      <c r="E1" s="131"/>
      <c r="F1" s="133" t="s">
        <v>82</v>
      </c>
      <c r="G1" s="133" t="s">
        <v>83</v>
      </c>
      <c r="H1" s="133"/>
      <c r="I1" s="134"/>
      <c r="J1" s="133" t="s">
        <v>84</v>
      </c>
      <c r="K1" s="132" t="s">
        <v>85</v>
      </c>
      <c r="L1" s="133" t="s">
        <v>86</v>
      </c>
      <c r="M1" s="133"/>
      <c r="N1" s="133"/>
      <c r="O1" s="133"/>
      <c r="P1" s="133"/>
      <c r="Q1" s="133"/>
      <c r="R1" s="133"/>
      <c r="S1" s="133"/>
      <c r="T1" s="133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80</v>
      </c>
    </row>
    <row r="3" ht="6.96" customHeight="1">
      <c r="B3" s="23"/>
      <c r="C3" s="24"/>
      <c r="D3" s="24"/>
      <c r="E3" s="24"/>
      <c r="F3" s="24"/>
      <c r="G3" s="24"/>
      <c r="H3" s="24"/>
      <c r="I3" s="135"/>
      <c r="J3" s="24"/>
      <c r="K3" s="25"/>
      <c r="AT3" s="22" t="s">
        <v>81</v>
      </c>
    </row>
    <row r="4" ht="36.96" customHeight="1">
      <c r="B4" s="26"/>
      <c r="C4" s="27"/>
      <c r="D4" s="28" t="s">
        <v>87</v>
      </c>
      <c r="E4" s="27"/>
      <c r="F4" s="27"/>
      <c r="G4" s="27"/>
      <c r="H4" s="27"/>
      <c r="I4" s="136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36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36"/>
      <c r="J6" s="27"/>
      <c r="K6" s="29"/>
    </row>
    <row r="7" ht="16.5" customHeight="1">
      <c r="B7" s="26"/>
      <c r="C7" s="27"/>
      <c r="D7" s="27"/>
      <c r="E7" s="137" t="str">
        <f>'Rekapitulace stavby'!K6</f>
        <v>Karlovy Vary, Krušnohorská-zajištění energetických úspor - 2.etapa</v>
      </c>
      <c r="F7" s="38"/>
      <c r="G7" s="38"/>
      <c r="H7" s="38"/>
      <c r="I7" s="136"/>
      <c r="J7" s="27"/>
      <c r="K7" s="29"/>
    </row>
    <row r="8" s="1" customFormat="1">
      <c r="B8" s="44"/>
      <c r="C8" s="45"/>
      <c r="D8" s="38" t="s">
        <v>88</v>
      </c>
      <c r="E8" s="45"/>
      <c r="F8" s="45"/>
      <c r="G8" s="45"/>
      <c r="H8" s="45"/>
      <c r="I8" s="138"/>
      <c r="J8" s="45"/>
      <c r="K8" s="49"/>
    </row>
    <row r="9" s="1" customFormat="1" ht="36.96" customHeight="1">
      <c r="B9" s="44"/>
      <c r="C9" s="45"/>
      <c r="D9" s="45"/>
      <c r="E9" s="139" t="s">
        <v>89</v>
      </c>
      <c r="F9" s="45"/>
      <c r="G9" s="45"/>
      <c r="H9" s="45"/>
      <c r="I9" s="138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38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0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0" t="s">
        <v>26</v>
      </c>
      <c r="J12" s="141" t="str">
        <f>'Rekapitulace stavby'!AN8</f>
        <v>16. 11. 2018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38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0" t="s">
        <v>29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0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38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0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0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38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0" t="s">
        <v>29</v>
      </c>
      <c r="J20" s="33" t="s">
        <v>21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0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38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38"/>
      <c r="J23" s="45"/>
      <c r="K23" s="49"/>
    </row>
    <row r="24" s="6" customFormat="1" ht="16.5" customHeight="1">
      <c r="B24" s="142"/>
      <c r="C24" s="143"/>
      <c r="D24" s="143"/>
      <c r="E24" s="42" t="s">
        <v>21</v>
      </c>
      <c r="F24" s="42"/>
      <c r="G24" s="42"/>
      <c r="H24" s="42"/>
      <c r="I24" s="144"/>
      <c r="J24" s="143"/>
      <c r="K24" s="145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38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6"/>
      <c r="J26" s="104"/>
      <c r="K26" s="147"/>
    </row>
    <row r="27" s="1" customFormat="1" ht="25.44" customHeight="1">
      <c r="B27" s="44"/>
      <c r="C27" s="45"/>
      <c r="D27" s="148" t="s">
        <v>38</v>
      </c>
      <c r="E27" s="45"/>
      <c r="F27" s="45"/>
      <c r="G27" s="45"/>
      <c r="H27" s="45"/>
      <c r="I27" s="138"/>
      <c r="J27" s="149">
        <f>ROUND(J77,2)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46"/>
      <c r="J28" s="104"/>
      <c r="K28" s="147"/>
    </row>
    <row r="29" s="1" customFormat="1" ht="14.4" customHeight="1">
      <c r="B29" s="44"/>
      <c r="C29" s="45"/>
      <c r="D29" s="45"/>
      <c r="E29" s="45"/>
      <c r="F29" s="50" t="s">
        <v>40</v>
      </c>
      <c r="G29" s="45"/>
      <c r="H29" s="45"/>
      <c r="I29" s="150" t="s">
        <v>39</v>
      </c>
      <c r="J29" s="50" t="s">
        <v>41</v>
      </c>
      <c r="K29" s="49"/>
    </row>
    <row r="30" s="1" customFormat="1" ht="14.4" customHeight="1">
      <c r="B30" s="44"/>
      <c r="C30" s="45"/>
      <c r="D30" s="53" t="s">
        <v>42</v>
      </c>
      <c r="E30" s="53" t="s">
        <v>43</v>
      </c>
      <c r="F30" s="151">
        <f>ROUND(SUM(BE77:BE85), 2)</f>
        <v>0</v>
      </c>
      <c r="G30" s="45"/>
      <c r="H30" s="45"/>
      <c r="I30" s="152">
        <v>0.20999999999999999</v>
      </c>
      <c r="J30" s="151">
        <f>ROUND(ROUND((SUM(BE77:BE85)), 2)*I30, 2)</f>
        <v>0</v>
      </c>
      <c r="K30" s="49"/>
    </row>
    <row r="31" s="1" customFormat="1" ht="14.4" customHeight="1">
      <c r="B31" s="44"/>
      <c r="C31" s="45"/>
      <c r="D31" s="45"/>
      <c r="E31" s="53" t="s">
        <v>44</v>
      </c>
      <c r="F31" s="151">
        <f>ROUND(SUM(BF77:BF85), 2)</f>
        <v>0</v>
      </c>
      <c r="G31" s="45"/>
      <c r="H31" s="45"/>
      <c r="I31" s="152">
        <v>0.14999999999999999</v>
      </c>
      <c r="J31" s="151">
        <f>ROUND(ROUND((SUM(BF77:BF85)),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45</v>
      </c>
      <c r="F32" s="151">
        <f>ROUND(SUM(BG77:BG85), 2)</f>
        <v>0</v>
      </c>
      <c r="G32" s="45"/>
      <c r="H32" s="45"/>
      <c r="I32" s="152">
        <v>0.20999999999999999</v>
      </c>
      <c r="J32" s="151">
        <v>0</v>
      </c>
      <c r="K32" s="49"/>
    </row>
    <row r="33" hidden="1" s="1" customFormat="1" ht="14.4" customHeight="1">
      <c r="B33" s="44"/>
      <c r="C33" s="45"/>
      <c r="D33" s="45"/>
      <c r="E33" s="53" t="s">
        <v>46</v>
      </c>
      <c r="F33" s="151">
        <f>ROUND(SUM(BH77:BH85), 2)</f>
        <v>0</v>
      </c>
      <c r="G33" s="45"/>
      <c r="H33" s="45"/>
      <c r="I33" s="152">
        <v>0.14999999999999999</v>
      </c>
      <c r="J33" s="151">
        <v>0</v>
      </c>
      <c r="K33" s="49"/>
    </row>
    <row r="34" hidden="1" s="1" customFormat="1" ht="14.4" customHeight="1">
      <c r="B34" s="44"/>
      <c r="C34" s="45"/>
      <c r="D34" s="45"/>
      <c r="E34" s="53" t="s">
        <v>47</v>
      </c>
      <c r="F34" s="151">
        <f>ROUND(SUM(BI77:BI85), 2)</f>
        <v>0</v>
      </c>
      <c r="G34" s="45"/>
      <c r="H34" s="45"/>
      <c r="I34" s="152">
        <v>0</v>
      </c>
      <c r="J34" s="151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38"/>
      <c r="J35" s="45"/>
      <c r="K35" s="49"/>
    </row>
    <row r="36" s="1" customFormat="1" ht="25.44" customHeight="1">
      <c r="B36" s="44"/>
      <c r="C36" s="153"/>
      <c r="D36" s="154" t="s">
        <v>48</v>
      </c>
      <c r="E36" s="96"/>
      <c r="F36" s="96"/>
      <c r="G36" s="155" t="s">
        <v>49</v>
      </c>
      <c r="H36" s="156" t="s">
        <v>50</v>
      </c>
      <c r="I36" s="157"/>
      <c r="J36" s="158">
        <f>SUM(J27:J34)</f>
        <v>0</v>
      </c>
      <c r="K36" s="159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0"/>
      <c r="J37" s="66"/>
      <c r="K37" s="67"/>
    </row>
    <row r="41" s="1" customFormat="1" ht="6.96" customHeight="1">
      <c r="B41" s="161"/>
      <c r="C41" s="162"/>
      <c r="D41" s="162"/>
      <c r="E41" s="162"/>
      <c r="F41" s="162"/>
      <c r="G41" s="162"/>
      <c r="H41" s="162"/>
      <c r="I41" s="163"/>
      <c r="J41" s="162"/>
      <c r="K41" s="164"/>
    </row>
    <row r="42" s="1" customFormat="1" ht="36.96" customHeight="1">
      <c r="B42" s="44"/>
      <c r="C42" s="28" t="s">
        <v>90</v>
      </c>
      <c r="D42" s="45"/>
      <c r="E42" s="45"/>
      <c r="F42" s="45"/>
      <c r="G42" s="45"/>
      <c r="H42" s="45"/>
      <c r="I42" s="138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38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38"/>
      <c r="J44" s="45"/>
      <c r="K44" s="49"/>
    </row>
    <row r="45" s="1" customFormat="1" ht="16.5" customHeight="1">
      <c r="B45" s="44"/>
      <c r="C45" s="45"/>
      <c r="D45" s="45"/>
      <c r="E45" s="137" t="str">
        <f>E7</f>
        <v>Karlovy Vary, Krušnohorská-zajištění energetických úspor - 2.etapa</v>
      </c>
      <c r="F45" s="38"/>
      <c r="G45" s="38"/>
      <c r="H45" s="38"/>
      <c r="I45" s="138"/>
      <c r="J45" s="45"/>
      <c r="K45" s="49"/>
    </row>
    <row r="46" s="1" customFormat="1" ht="14.4" customHeight="1">
      <c r="B46" s="44"/>
      <c r="C46" s="38" t="s">
        <v>88</v>
      </c>
      <c r="D46" s="45"/>
      <c r="E46" s="45"/>
      <c r="F46" s="45"/>
      <c r="G46" s="45"/>
      <c r="H46" s="45"/>
      <c r="I46" s="138"/>
      <c r="J46" s="45"/>
      <c r="K46" s="49"/>
    </row>
    <row r="47" s="1" customFormat="1" ht="17.25" customHeight="1">
      <c r="B47" s="44"/>
      <c r="C47" s="45"/>
      <c r="D47" s="45"/>
      <c r="E47" s="139" t="str">
        <f>E9</f>
        <v>D - Provizorní zastřešení pavilonu tělovýchovy</v>
      </c>
      <c r="F47" s="45"/>
      <c r="G47" s="45"/>
      <c r="H47" s="45"/>
      <c r="I47" s="138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38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 xml:space="preserve"> </v>
      </c>
      <c r="G49" s="45"/>
      <c r="H49" s="45"/>
      <c r="I49" s="140" t="s">
        <v>26</v>
      </c>
      <c r="J49" s="141" t="str">
        <f>IF(J12="","",J12)</f>
        <v>16. 11. 2018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38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Statutární město Karlovy Vary</v>
      </c>
      <c r="G51" s="45"/>
      <c r="H51" s="45"/>
      <c r="I51" s="140" t="s">
        <v>34</v>
      </c>
      <c r="J51" s="42" t="str">
        <f>E21</f>
        <v>BPO spol. s r.o.,Lidická 1239,36317 OSTROV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38"/>
      <c r="J52" s="165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38"/>
      <c r="J53" s="45"/>
      <c r="K53" s="49"/>
    </row>
    <row r="54" s="1" customFormat="1" ht="29.28" customHeight="1">
      <c r="B54" s="44"/>
      <c r="C54" s="166" t="s">
        <v>91</v>
      </c>
      <c r="D54" s="153"/>
      <c r="E54" s="153"/>
      <c r="F54" s="153"/>
      <c r="G54" s="153"/>
      <c r="H54" s="153"/>
      <c r="I54" s="167"/>
      <c r="J54" s="168" t="s">
        <v>92</v>
      </c>
      <c r="K54" s="169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38"/>
      <c r="J55" s="45"/>
      <c r="K55" s="49"/>
    </row>
    <row r="56" s="1" customFormat="1" ht="29.28" customHeight="1">
      <c r="B56" s="44"/>
      <c r="C56" s="170" t="s">
        <v>93</v>
      </c>
      <c r="D56" s="45"/>
      <c r="E56" s="45"/>
      <c r="F56" s="45"/>
      <c r="G56" s="45"/>
      <c r="H56" s="45"/>
      <c r="I56" s="138"/>
      <c r="J56" s="149">
        <f>J77</f>
        <v>0</v>
      </c>
      <c r="K56" s="49"/>
      <c r="AU56" s="22" t="s">
        <v>94</v>
      </c>
    </row>
    <row r="57" s="7" customFormat="1" ht="24.96" customHeight="1">
      <c r="B57" s="171"/>
      <c r="C57" s="172"/>
      <c r="D57" s="173" t="s">
        <v>95</v>
      </c>
      <c r="E57" s="174"/>
      <c r="F57" s="174"/>
      <c r="G57" s="174"/>
      <c r="H57" s="174"/>
      <c r="I57" s="175"/>
      <c r="J57" s="176">
        <f>J78</f>
        <v>0</v>
      </c>
      <c r="K57" s="177"/>
    </row>
    <row r="58" s="1" customFormat="1" ht="21.84" customHeight="1">
      <c r="B58" s="44"/>
      <c r="C58" s="45"/>
      <c r="D58" s="45"/>
      <c r="E58" s="45"/>
      <c r="F58" s="45"/>
      <c r="G58" s="45"/>
      <c r="H58" s="45"/>
      <c r="I58" s="138"/>
      <c r="J58" s="45"/>
      <c r="K58" s="49"/>
    </row>
    <row r="59" s="1" customFormat="1" ht="6.96" customHeight="1">
      <c r="B59" s="65"/>
      <c r="C59" s="66"/>
      <c r="D59" s="66"/>
      <c r="E59" s="66"/>
      <c r="F59" s="66"/>
      <c r="G59" s="66"/>
      <c r="H59" s="66"/>
      <c r="I59" s="160"/>
      <c r="J59" s="66"/>
      <c r="K59" s="67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63"/>
      <c r="J63" s="69"/>
      <c r="K63" s="69"/>
      <c r="L63" s="70"/>
    </row>
    <row r="64" s="1" customFormat="1" ht="36.96" customHeight="1">
      <c r="B64" s="44"/>
      <c r="C64" s="71" t="s">
        <v>96</v>
      </c>
      <c r="D64" s="72"/>
      <c r="E64" s="72"/>
      <c r="F64" s="72"/>
      <c r="G64" s="72"/>
      <c r="H64" s="72"/>
      <c r="I64" s="178"/>
      <c r="J64" s="72"/>
      <c r="K64" s="72"/>
      <c r="L64" s="70"/>
    </row>
    <row r="65" s="1" customFormat="1" ht="6.96" customHeight="1">
      <c r="B65" s="44"/>
      <c r="C65" s="72"/>
      <c r="D65" s="72"/>
      <c r="E65" s="72"/>
      <c r="F65" s="72"/>
      <c r="G65" s="72"/>
      <c r="H65" s="72"/>
      <c r="I65" s="178"/>
      <c r="J65" s="72"/>
      <c r="K65" s="72"/>
      <c r="L65" s="70"/>
    </row>
    <row r="66" s="1" customFormat="1" ht="14.4" customHeight="1">
      <c r="B66" s="44"/>
      <c r="C66" s="74" t="s">
        <v>18</v>
      </c>
      <c r="D66" s="72"/>
      <c r="E66" s="72"/>
      <c r="F66" s="72"/>
      <c r="G66" s="72"/>
      <c r="H66" s="72"/>
      <c r="I66" s="178"/>
      <c r="J66" s="72"/>
      <c r="K66" s="72"/>
      <c r="L66" s="70"/>
    </row>
    <row r="67" s="1" customFormat="1" ht="16.5" customHeight="1">
      <c r="B67" s="44"/>
      <c r="C67" s="72"/>
      <c r="D67" s="72"/>
      <c r="E67" s="179" t="str">
        <f>E7</f>
        <v>Karlovy Vary, Krušnohorská-zajištění energetických úspor - 2.etapa</v>
      </c>
      <c r="F67" s="74"/>
      <c r="G67" s="74"/>
      <c r="H67" s="74"/>
      <c r="I67" s="178"/>
      <c r="J67" s="72"/>
      <c r="K67" s="72"/>
      <c r="L67" s="70"/>
    </row>
    <row r="68" s="1" customFormat="1" ht="14.4" customHeight="1">
      <c r="B68" s="44"/>
      <c r="C68" s="74" t="s">
        <v>88</v>
      </c>
      <c r="D68" s="72"/>
      <c r="E68" s="72"/>
      <c r="F68" s="72"/>
      <c r="G68" s="72"/>
      <c r="H68" s="72"/>
      <c r="I68" s="178"/>
      <c r="J68" s="72"/>
      <c r="K68" s="72"/>
      <c r="L68" s="70"/>
    </row>
    <row r="69" s="1" customFormat="1" ht="17.25" customHeight="1">
      <c r="B69" s="44"/>
      <c r="C69" s="72"/>
      <c r="D69" s="72"/>
      <c r="E69" s="80" t="str">
        <f>E9</f>
        <v>D - Provizorní zastřešení pavilonu tělovýchovy</v>
      </c>
      <c r="F69" s="72"/>
      <c r="G69" s="72"/>
      <c r="H69" s="72"/>
      <c r="I69" s="178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78"/>
      <c r="J70" s="72"/>
      <c r="K70" s="72"/>
      <c r="L70" s="70"/>
    </row>
    <row r="71" s="1" customFormat="1" ht="18" customHeight="1">
      <c r="B71" s="44"/>
      <c r="C71" s="74" t="s">
        <v>24</v>
      </c>
      <c r="D71" s="72"/>
      <c r="E71" s="72"/>
      <c r="F71" s="180" t="str">
        <f>F12</f>
        <v xml:space="preserve"> </v>
      </c>
      <c r="G71" s="72"/>
      <c r="H71" s="72"/>
      <c r="I71" s="181" t="s">
        <v>26</v>
      </c>
      <c r="J71" s="83" t="str">
        <f>IF(J12="","",J12)</f>
        <v>16. 11. 2018</v>
      </c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78"/>
      <c r="J72" s="72"/>
      <c r="K72" s="72"/>
      <c r="L72" s="70"/>
    </row>
    <row r="73" s="1" customFormat="1">
      <c r="B73" s="44"/>
      <c r="C73" s="74" t="s">
        <v>28</v>
      </c>
      <c r="D73" s="72"/>
      <c r="E73" s="72"/>
      <c r="F73" s="180" t="str">
        <f>E15</f>
        <v>Statutární město Karlovy Vary</v>
      </c>
      <c r="G73" s="72"/>
      <c r="H73" s="72"/>
      <c r="I73" s="181" t="s">
        <v>34</v>
      </c>
      <c r="J73" s="180" t="str">
        <f>E21</f>
        <v>BPO spol. s r.o.,Lidická 1239,36317 OSTROV</v>
      </c>
      <c r="K73" s="72"/>
      <c r="L73" s="70"/>
    </row>
    <row r="74" s="1" customFormat="1" ht="14.4" customHeight="1">
      <c r="B74" s="44"/>
      <c r="C74" s="74" t="s">
        <v>32</v>
      </c>
      <c r="D74" s="72"/>
      <c r="E74" s="72"/>
      <c r="F74" s="180" t="str">
        <f>IF(E18="","",E18)</f>
        <v/>
      </c>
      <c r="G74" s="72"/>
      <c r="H74" s="72"/>
      <c r="I74" s="178"/>
      <c r="J74" s="72"/>
      <c r="K74" s="72"/>
      <c r="L74" s="70"/>
    </row>
    <row r="75" s="1" customFormat="1" ht="10.32" customHeight="1">
      <c r="B75" s="44"/>
      <c r="C75" s="72"/>
      <c r="D75" s="72"/>
      <c r="E75" s="72"/>
      <c r="F75" s="72"/>
      <c r="G75" s="72"/>
      <c r="H75" s="72"/>
      <c r="I75" s="178"/>
      <c r="J75" s="72"/>
      <c r="K75" s="72"/>
      <c r="L75" s="70"/>
    </row>
    <row r="76" s="8" customFormat="1" ht="29.28" customHeight="1">
      <c r="B76" s="182"/>
      <c r="C76" s="183" t="s">
        <v>97</v>
      </c>
      <c r="D76" s="184" t="s">
        <v>57</v>
      </c>
      <c r="E76" s="184" t="s">
        <v>53</v>
      </c>
      <c r="F76" s="184" t="s">
        <v>98</v>
      </c>
      <c r="G76" s="184" t="s">
        <v>99</v>
      </c>
      <c r="H76" s="184" t="s">
        <v>100</v>
      </c>
      <c r="I76" s="185" t="s">
        <v>101</v>
      </c>
      <c r="J76" s="184" t="s">
        <v>92</v>
      </c>
      <c r="K76" s="186" t="s">
        <v>102</v>
      </c>
      <c r="L76" s="187"/>
      <c r="M76" s="100" t="s">
        <v>103</v>
      </c>
      <c r="N76" s="101" t="s">
        <v>42</v>
      </c>
      <c r="O76" s="101" t="s">
        <v>104</v>
      </c>
      <c r="P76" s="101" t="s">
        <v>105</v>
      </c>
      <c r="Q76" s="101" t="s">
        <v>106</v>
      </c>
      <c r="R76" s="101" t="s">
        <v>107</v>
      </c>
      <c r="S76" s="101" t="s">
        <v>108</v>
      </c>
      <c r="T76" s="102" t="s">
        <v>109</v>
      </c>
    </row>
    <row r="77" s="1" customFormat="1" ht="29.28" customHeight="1">
      <c r="B77" s="44"/>
      <c r="C77" s="106" t="s">
        <v>93</v>
      </c>
      <c r="D77" s="72"/>
      <c r="E77" s="72"/>
      <c r="F77" s="72"/>
      <c r="G77" s="72"/>
      <c r="H77" s="72"/>
      <c r="I77" s="178"/>
      <c r="J77" s="188">
        <f>BK77</f>
        <v>0</v>
      </c>
      <c r="K77" s="72"/>
      <c r="L77" s="70"/>
      <c r="M77" s="103"/>
      <c r="N77" s="104"/>
      <c r="O77" s="104"/>
      <c r="P77" s="189">
        <f>P78</f>
        <v>0</v>
      </c>
      <c r="Q77" s="104"/>
      <c r="R77" s="189">
        <f>R78</f>
        <v>0</v>
      </c>
      <c r="S77" s="104"/>
      <c r="T77" s="190">
        <f>T78</f>
        <v>0</v>
      </c>
      <c r="AT77" s="22" t="s">
        <v>71</v>
      </c>
      <c r="AU77" s="22" t="s">
        <v>94</v>
      </c>
      <c r="BK77" s="191">
        <f>BK78</f>
        <v>0</v>
      </c>
    </row>
    <row r="78" s="9" customFormat="1" ht="37.44001" customHeight="1">
      <c r="B78" s="192"/>
      <c r="C78" s="193"/>
      <c r="D78" s="194" t="s">
        <v>71</v>
      </c>
      <c r="E78" s="195" t="s">
        <v>110</v>
      </c>
      <c r="F78" s="195" t="s">
        <v>111</v>
      </c>
      <c r="G78" s="193"/>
      <c r="H78" s="193"/>
      <c r="I78" s="196"/>
      <c r="J78" s="197">
        <f>BK78</f>
        <v>0</v>
      </c>
      <c r="K78" s="193"/>
      <c r="L78" s="198"/>
      <c r="M78" s="199"/>
      <c r="N78" s="200"/>
      <c r="O78" s="200"/>
      <c r="P78" s="201">
        <f>SUM(P79:P85)</f>
        <v>0</v>
      </c>
      <c r="Q78" s="200"/>
      <c r="R78" s="201">
        <f>SUM(R79:R85)</f>
        <v>0</v>
      </c>
      <c r="S78" s="200"/>
      <c r="T78" s="202">
        <f>SUM(T79:T85)</f>
        <v>0</v>
      </c>
      <c r="AR78" s="203" t="s">
        <v>81</v>
      </c>
      <c r="AT78" s="204" t="s">
        <v>71</v>
      </c>
      <c r="AU78" s="204" t="s">
        <v>72</v>
      </c>
      <c r="AY78" s="203" t="s">
        <v>112</v>
      </c>
      <c r="BK78" s="205">
        <f>SUM(BK79:BK85)</f>
        <v>0</v>
      </c>
    </row>
    <row r="79" s="1" customFormat="1" ht="25.5" customHeight="1">
      <c r="B79" s="44"/>
      <c r="C79" s="206" t="s">
        <v>79</v>
      </c>
      <c r="D79" s="206" t="s">
        <v>113</v>
      </c>
      <c r="E79" s="207" t="s">
        <v>114</v>
      </c>
      <c r="F79" s="208" t="s">
        <v>115</v>
      </c>
      <c r="G79" s="209" t="s">
        <v>116</v>
      </c>
      <c r="H79" s="210">
        <v>1282</v>
      </c>
      <c r="I79" s="211"/>
      <c r="J79" s="212">
        <f>ROUND(I79*H79,2)</f>
        <v>0</v>
      </c>
      <c r="K79" s="208" t="s">
        <v>21</v>
      </c>
      <c r="L79" s="70"/>
      <c r="M79" s="213" t="s">
        <v>21</v>
      </c>
      <c r="N79" s="214" t="s">
        <v>43</v>
      </c>
      <c r="O79" s="45"/>
      <c r="P79" s="215">
        <f>O79*H79</f>
        <v>0</v>
      </c>
      <c r="Q79" s="215">
        <v>0</v>
      </c>
      <c r="R79" s="215">
        <f>Q79*H79</f>
        <v>0</v>
      </c>
      <c r="S79" s="215">
        <v>0</v>
      </c>
      <c r="T79" s="216">
        <f>S79*H79</f>
        <v>0</v>
      </c>
      <c r="AR79" s="22" t="s">
        <v>117</v>
      </c>
      <c r="AT79" s="22" t="s">
        <v>113</v>
      </c>
      <c r="AU79" s="22" t="s">
        <v>79</v>
      </c>
      <c r="AY79" s="22" t="s">
        <v>112</v>
      </c>
      <c r="BE79" s="217">
        <f>IF(N79="základní",J79,0)</f>
        <v>0</v>
      </c>
      <c r="BF79" s="217">
        <f>IF(N79="snížená",J79,0)</f>
        <v>0</v>
      </c>
      <c r="BG79" s="217">
        <f>IF(N79="zákl. přenesená",J79,0)</f>
        <v>0</v>
      </c>
      <c r="BH79" s="217">
        <f>IF(N79="sníž. přenesená",J79,0)</f>
        <v>0</v>
      </c>
      <c r="BI79" s="217">
        <f>IF(N79="nulová",J79,0)</f>
        <v>0</v>
      </c>
      <c r="BJ79" s="22" t="s">
        <v>79</v>
      </c>
      <c r="BK79" s="217">
        <f>ROUND(I79*H79,2)</f>
        <v>0</v>
      </c>
      <c r="BL79" s="22" t="s">
        <v>117</v>
      </c>
      <c r="BM79" s="22" t="s">
        <v>118</v>
      </c>
    </row>
    <row r="80" s="10" customFormat="1">
      <c r="B80" s="218"/>
      <c r="C80" s="219"/>
      <c r="D80" s="220" t="s">
        <v>119</v>
      </c>
      <c r="E80" s="221" t="s">
        <v>21</v>
      </c>
      <c r="F80" s="222" t="s">
        <v>120</v>
      </c>
      <c r="G80" s="219"/>
      <c r="H80" s="221" t="s">
        <v>21</v>
      </c>
      <c r="I80" s="223"/>
      <c r="J80" s="219"/>
      <c r="K80" s="219"/>
      <c r="L80" s="224"/>
      <c r="M80" s="225"/>
      <c r="N80" s="226"/>
      <c r="O80" s="226"/>
      <c r="P80" s="226"/>
      <c r="Q80" s="226"/>
      <c r="R80" s="226"/>
      <c r="S80" s="226"/>
      <c r="T80" s="227"/>
      <c r="AT80" s="228" t="s">
        <v>119</v>
      </c>
      <c r="AU80" s="228" t="s">
        <v>79</v>
      </c>
      <c r="AV80" s="10" t="s">
        <v>79</v>
      </c>
      <c r="AW80" s="10" t="s">
        <v>36</v>
      </c>
      <c r="AX80" s="10" t="s">
        <v>72</v>
      </c>
      <c r="AY80" s="228" t="s">
        <v>112</v>
      </c>
    </row>
    <row r="81" s="10" customFormat="1">
      <c r="B81" s="218"/>
      <c r="C81" s="219"/>
      <c r="D81" s="220" t="s">
        <v>119</v>
      </c>
      <c r="E81" s="221" t="s">
        <v>21</v>
      </c>
      <c r="F81" s="222" t="s">
        <v>121</v>
      </c>
      <c r="G81" s="219"/>
      <c r="H81" s="221" t="s">
        <v>21</v>
      </c>
      <c r="I81" s="223"/>
      <c r="J81" s="219"/>
      <c r="K81" s="219"/>
      <c r="L81" s="224"/>
      <c r="M81" s="225"/>
      <c r="N81" s="226"/>
      <c r="O81" s="226"/>
      <c r="P81" s="226"/>
      <c r="Q81" s="226"/>
      <c r="R81" s="226"/>
      <c r="S81" s="226"/>
      <c r="T81" s="227"/>
      <c r="AT81" s="228" t="s">
        <v>119</v>
      </c>
      <c r="AU81" s="228" t="s">
        <v>79</v>
      </c>
      <c r="AV81" s="10" t="s">
        <v>79</v>
      </c>
      <c r="AW81" s="10" t="s">
        <v>36</v>
      </c>
      <c r="AX81" s="10" t="s">
        <v>72</v>
      </c>
      <c r="AY81" s="228" t="s">
        <v>112</v>
      </c>
    </row>
    <row r="82" s="10" customFormat="1">
      <c r="B82" s="218"/>
      <c r="C82" s="219"/>
      <c r="D82" s="220" t="s">
        <v>119</v>
      </c>
      <c r="E82" s="221" t="s">
        <v>21</v>
      </c>
      <c r="F82" s="222" t="s">
        <v>122</v>
      </c>
      <c r="G82" s="219"/>
      <c r="H82" s="221" t="s">
        <v>21</v>
      </c>
      <c r="I82" s="223"/>
      <c r="J82" s="219"/>
      <c r="K82" s="219"/>
      <c r="L82" s="224"/>
      <c r="M82" s="225"/>
      <c r="N82" s="226"/>
      <c r="O82" s="226"/>
      <c r="P82" s="226"/>
      <c r="Q82" s="226"/>
      <c r="R82" s="226"/>
      <c r="S82" s="226"/>
      <c r="T82" s="227"/>
      <c r="AT82" s="228" t="s">
        <v>119</v>
      </c>
      <c r="AU82" s="228" t="s">
        <v>79</v>
      </c>
      <c r="AV82" s="10" t="s">
        <v>79</v>
      </c>
      <c r="AW82" s="10" t="s">
        <v>36</v>
      </c>
      <c r="AX82" s="10" t="s">
        <v>72</v>
      </c>
      <c r="AY82" s="228" t="s">
        <v>112</v>
      </c>
    </row>
    <row r="83" s="11" customFormat="1">
      <c r="B83" s="229"/>
      <c r="C83" s="230"/>
      <c r="D83" s="220" t="s">
        <v>119</v>
      </c>
      <c r="E83" s="231" t="s">
        <v>21</v>
      </c>
      <c r="F83" s="232" t="s">
        <v>123</v>
      </c>
      <c r="G83" s="230"/>
      <c r="H83" s="233">
        <v>1281.3520000000001</v>
      </c>
      <c r="I83" s="234"/>
      <c r="J83" s="230"/>
      <c r="K83" s="230"/>
      <c r="L83" s="235"/>
      <c r="M83" s="236"/>
      <c r="N83" s="237"/>
      <c r="O83" s="237"/>
      <c r="P83" s="237"/>
      <c r="Q83" s="237"/>
      <c r="R83" s="237"/>
      <c r="S83" s="237"/>
      <c r="T83" s="238"/>
      <c r="AT83" s="239" t="s">
        <v>119</v>
      </c>
      <c r="AU83" s="239" t="s">
        <v>79</v>
      </c>
      <c r="AV83" s="11" t="s">
        <v>81</v>
      </c>
      <c r="AW83" s="11" t="s">
        <v>36</v>
      </c>
      <c r="AX83" s="11" t="s">
        <v>72</v>
      </c>
      <c r="AY83" s="239" t="s">
        <v>112</v>
      </c>
    </row>
    <row r="84" s="11" customFormat="1">
      <c r="B84" s="229"/>
      <c r="C84" s="230"/>
      <c r="D84" s="220" t="s">
        <v>119</v>
      </c>
      <c r="E84" s="231" t="s">
        <v>21</v>
      </c>
      <c r="F84" s="232" t="s">
        <v>124</v>
      </c>
      <c r="G84" s="230"/>
      <c r="H84" s="233">
        <v>0.64800000000000002</v>
      </c>
      <c r="I84" s="234"/>
      <c r="J84" s="230"/>
      <c r="K84" s="230"/>
      <c r="L84" s="235"/>
      <c r="M84" s="236"/>
      <c r="N84" s="237"/>
      <c r="O84" s="237"/>
      <c r="P84" s="237"/>
      <c r="Q84" s="237"/>
      <c r="R84" s="237"/>
      <c r="S84" s="237"/>
      <c r="T84" s="238"/>
      <c r="AT84" s="239" t="s">
        <v>119</v>
      </c>
      <c r="AU84" s="239" t="s">
        <v>79</v>
      </c>
      <c r="AV84" s="11" t="s">
        <v>81</v>
      </c>
      <c r="AW84" s="11" t="s">
        <v>36</v>
      </c>
      <c r="AX84" s="11" t="s">
        <v>72</v>
      </c>
      <c r="AY84" s="239" t="s">
        <v>112</v>
      </c>
    </row>
    <row r="85" s="12" customFormat="1">
      <c r="B85" s="240"/>
      <c r="C85" s="241"/>
      <c r="D85" s="220" t="s">
        <v>119</v>
      </c>
      <c r="E85" s="242" t="s">
        <v>21</v>
      </c>
      <c r="F85" s="243" t="s">
        <v>125</v>
      </c>
      <c r="G85" s="241"/>
      <c r="H85" s="244">
        <v>1282</v>
      </c>
      <c r="I85" s="245"/>
      <c r="J85" s="241"/>
      <c r="K85" s="241"/>
      <c r="L85" s="246"/>
      <c r="M85" s="247"/>
      <c r="N85" s="248"/>
      <c r="O85" s="248"/>
      <c r="P85" s="248"/>
      <c r="Q85" s="248"/>
      <c r="R85" s="248"/>
      <c r="S85" s="248"/>
      <c r="T85" s="249"/>
      <c r="AT85" s="250" t="s">
        <v>119</v>
      </c>
      <c r="AU85" s="250" t="s">
        <v>79</v>
      </c>
      <c r="AV85" s="12" t="s">
        <v>126</v>
      </c>
      <c r="AW85" s="12" t="s">
        <v>36</v>
      </c>
      <c r="AX85" s="12" t="s">
        <v>79</v>
      </c>
      <c r="AY85" s="250" t="s">
        <v>112</v>
      </c>
    </row>
    <row r="86" s="1" customFormat="1" ht="6.96" customHeight="1">
      <c r="B86" s="65"/>
      <c r="C86" s="66"/>
      <c r="D86" s="66"/>
      <c r="E86" s="66"/>
      <c r="F86" s="66"/>
      <c r="G86" s="66"/>
      <c r="H86" s="66"/>
      <c r="I86" s="160"/>
      <c r="J86" s="66"/>
      <c r="K86" s="66"/>
      <c r="L86" s="70"/>
    </row>
  </sheetData>
  <sheetProtection sheet="1" autoFilter="0" formatColumns="0" formatRows="0" objects="1" scenarios="1" spinCount="100000" saltValue="qXP9VzHIPtSaeyBfYKeM2t21bEV9YuwtrZPMt9GcKuG1yRbkjJFcctIS+e3MlZECLjUKZvd2upkOnxwS2lFsXQ==" hashValue="IsK+lHawZHK0mB9Kv8RhMx+QquZS1Sw8mPx3QcCnlbixk7aSyVr5yuI55/GmJmQLKkE0UWQ383GKEwZXe5VHlA==" algorithmName="SHA-512" password="CC35"/>
  <autoFilter ref="C76:K85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1" customWidth="1"/>
    <col min="2" max="2" width="1.664063" style="251" customWidth="1"/>
    <col min="3" max="4" width="5" style="251" customWidth="1"/>
    <col min="5" max="5" width="11.67" style="251" customWidth="1"/>
    <col min="6" max="6" width="9.17" style="251" customWidth="1"/>
    <col min="7" max="7" width="5" style="251" customWidth="1"/>
    <col min="8" max="8" width="77.83" style="251" customWidth="1"/>
    <col min="9" max="10" width="20" style="251" customWidth="1"/>
    <col min="11" max="11" width="1.664063" style="251" customWidth="1"/>
  </cols>
  <sheetData>
    <row r="1" ht="37.5" customHeight="1"/>
    <row r="2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3" customFormat="1" ht="45" customHeight="1">
      <c r="B3" s="255"/>
      <c r="C3" s="256" t="s">
        <v>127</v>
      </c>
      <c r="D3" s="256"/>
      <c r="E3" s="256"/>
      <c r="F3" s="256"/>
      <c r="G3" s="256"/>
      <c r="H3" s="256"/>
      <c r="I3" s="256"/>
      <c r="J3" s="256"/>
      <c r="K3" s="257"/>
    </row>
    <row r="4" ht="25.5" customHeight="1">
      <c r="B4" s="258"/>
      <c r="C4" s="259" t="s">
        <v>128</v>
      </c>
      <c r="D4" s="259"/>
      <c r="E4" s="259"/>
      <c r="F4" s="259"/>
      <c r="G4" s="259"/>
      <c r="H4" s="259"/>
      <c r="I4" s="259"/>
      <c r="J4" s="259"/>
      <c r="K4" s="260"/>
    </row>
    <row r="5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ht="15" customHeight="1">
      <c r="B6" s="258"/>
      <c r="C6" s="262" t="s">
        <v>129</v>
      </c>
      <c r="D6" s="262"/>
      <c r="E6" s="262"/>
      <c r="F6" s="262"/>
      <c r="G6" s="262"/>
      <c r="H6" s="262"/>
      <c r="I6" s="262"/>
      <c r="J6" s="262"/>
      <c r="K6" s="260"/>
    </row>
    <row r="7" ht="15" customHeight="1">
      <c r="B7" s="263"/>
      <c r="C7" s="262" t="s">
        <v>130</v>
      </c>
      <c r="D7" s="262"/>
      <c r="E7" s="262"/>
      <c r="F7" s="262"/>
      <c r="G7" s="262"/>
      <c r="H7" s="262"/>
      <c r="I7" s="262"/>
      <c r="J7" s="262"/>
      <c r="K7" s="260"/>
    </row>
    <row r="8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ht="15" customHeight="1">
      <c r="B9" s="263"/>
      <c r="C9" s="262" t="s">
        <v>131</v>
      </c>
      <c r="D9" s="262"/>
      <c r="E9" s="262"/>
      <c r="F9" s="262"/>
      <c r="G9" s="262"/>
      <c r="H9" s="262"/>
      <c r="I9" s="262"/>
      <c r="J9" s="262"/>
      <c r="K9" s="260"/>
    </row>
    <row r="10" ht="15" customHeight="1">
      <c r="B10" s="263"/>
      <c r="C10" s="262"/>
      <c r="D10" s="262" t="s">
        <v>132</v>
      </c>
      <c r="E10" s="262"/>
      <c r="F10" s="262"/>
      <c r="G10" s="262"/>
      <c r="H10" s="262"/>
      <c r="I10" s="262"/>
      <c r="J10" s="262"/>
      <c r="K10" s="260"/>
    </row>
    <row r="11" ht="15" customHeight="1">
      <c r="B11" s="263"/>
      <c r="C11" s="264"/>
      <c r="D11" s="262" t="s">
        <v>133</v>
      </c>
      <c r="E11" s="262"/>
      <c r="F11" s="262"/>
      <c r="G11" s="262"/>
      <c r="H11" s="262"/>
      <c r="I11" s="262"/>
      <c r="J11" s="262"/>
      <c r="K11" s="260"/>
    </row>
    <row r="12" ht="12.75" customHeight="1">
      <c r="B12" s="263"/>
      <c r="C12" s="264"/>
      <c r="D12" s="264"/>
      <c r="E12" s="264"/>
      <c r="F12" s="264"/>
      <c r="G12" s="264"/>
      <c r="H12" s="264"/>
      <c r="I12" s="264"/>
      <c r="J12" s="264"/>
      <c r="K12" s="260"/>
    </row>
    <row r="13" ht="15" customHeight="1">
      <c r="B13" s="263"/>
      <c r="C13" s="264"/>
      <c r="D13" s="262" t="s">
        <v>134</v>
      </c>
      <c r="E13" s="262"/>
      <c r="F13" s="262"/>
      <c r="G13" s="262"/>
      <c r="H13" s="262"/>
      <c r="I13" s="262"/>
      <c r="J13" s="262"/>
      <c r="K13" s="260"/>
    </row>
    <row r="14" ht="15" customHeight="1">
      <c r="B14" s="263"/>
      <c r="C14" s="264"/>
      <c r="D14" s="262" t="s">
        <v>135</v>
      </c>
      <c r="E14" s="262"/>
      <c r="F14" s="262"/>
      <c r="G14" s="262"/>
      <c r="H14" s="262"/>
      <c r="I14" s="262"/>
      <c r="J14" s="262"/>
      <c r="K14" s="260"/>
    </row>
    <row r="15" ht="15" customHeight="1">
      <c r="B15" s="263"/>
      <c r="C15" s="264"/>
      <c r="D15" s="262" t="s">
        <v>136</v>
      </c>
      <c r="E15" s="262"/>
      <c r="F15" s="262"/>
      <c r="G15" s="262"/>
      <c r="H15" s="262"/>
      <c r="I15" s="262"/>
      <c r="J15" s="262"/>
      <c r="K15" s="260"/>
    </row>
    <row r="16" ht="15" customHeight="1">
      <c r="B16" s="263"/>
      <c r="C16" s="264"/>
      <c r="D16" s="264"/>
      <c r="E16" s="265" t="s">
        <v>78</v>
      </c>
      <c r="F16" s="262" t="s">
        <v>137</v>
      </c>
      <c r="G16" s="262"/>
      <c r="H16" s="262"/>
      <c r="I16" s="262"/>
      <c r="J16" s="262"/>
      <c r="K16" s="260"/>
    </row>
    <row r="17" ht="15" customHeight="1">
      <c r="B17" s="263"/>
      <c r="C17" s="264"/>
      <c r="D17" s="264"/>
      <c r="E17" s="265" t="s">
        <v>138</v>
      </c>
      <c r="F17" s="262" t="s">
        <v>139</v>
      </c>
      <c r="G17" s="262"/>
      <c r="H17" s="262"/>
      <c r="I17" s="262"/>
      <c r="J17" s="262"/>
      <c r="K17" s="260"/>
    </row>
    <row r="18" ht="15" customHeight="1">
      <c r="B18" s="263"/>
      <c r="C18" s="264"/>
      <c r="D18" s="264"/>
      <c r="E18" s="265" t="s">
        <v>140</v>
      </c>
      <c r="F18" s="262" t="s">
        <v>141</v>
      </c>
      <c r="G18" s="262"/>
      <c r="H18" s="262"/>
      <c r="I18" s="262"/>
      <c r="J18" s="262"/>
      <c r="K18" s="260"/>
    </row>
    <row r="19" ht="15" customHeight="1">
      <c r="B19" s="263"/>
      <c r="C19" s="264"/>
      <c r="D19" s="264"/>
      <c r="E19" s="265" t="s">
        <v>142</v>
      </c>
      <c r="F19" s="262" t="s">
        <v>143</v>
      </c>
      <c r="G19" s="262"/>
      <c r="H19" s="262"/>
      <c r="I19" s="262"/>
      <c r="J19" s="262"/>
      <c r="K19" s="260"/>
    </row>
    <row r="20" ht="15" customHeight="1">
      <c r="B20" s="263"/>
      <c r="C20" s="264"/>
      <c r="D20" s="264"/>
      <c r="E20" s="265" t="s">
        <v>144</v>
      </c>
      <c r="F20" s="262" t="s">
        <v>145</v>
      </c>
      <c r="G20" s="262"/>
      <c r="H20" s="262"/>
      <c r="I20" s="262"/>
      <c r="J20" s="262"/>
      <c r="K20" s="260"/>
    </row>
    <row r="21" ht="15" customHeight="1">
      <c r="B21" s="263"/>
      <c r="C21" s="264"/>
      <c r="D21" s="264"/>
      <c r="E21" s="265" t="s">
        <v>146</v>
      </c>
      <c r="F21" s="262" t="s">
        <v>147</v>
      </c>
      <c r="G21" s="262"/>
      <c r="H21" s="262"/>
      <c r="I21" s="262"/>
      <c r="J21" s="262"/>
      <c r="K21" s="260"/>
    </row>
    <row r="22" ht="12.75" customHeight="1">
      <c r="B22" s="263"/>
      <c r="C22" s="264"/>
      <c r="D22" s="264"/>
      <c r="E22" s="264"/>
      <c r="F22" s="264"/>
      <c r="G22" s="264"/>
      <c r="H22" s="264"/>
      <c r="I22" s="264"/>
      <c r="J22" s="264"/>
      <c r="K22" s="260"/>
    </row>
    <row r="23" ht="15" customHeight="1">
      <c r="B23" s="263"/>
      <c r="C23" s="262" t="s">
        <v>148</v>
      </c>
      <c r="D23" s="262"/>
      <c r="E23" s="262"/>
      <c r="F23" s="262"/>
      <c r="G23" s="262"/>
      <c r="H23" s="262"/>
      <c r="I23" s="262"/>
      <c r="J23" s="262"/>
      <c r="K23" s="260"/>
    </row>
    <row r="24" ht="15" customHeight="1">
      <c r="B24" s="263"/>
      <c r="C24" s="262" t="s">
        <v>149</v>
      </c>
      <c r="D24" s="262"/>
      <c r="E24" s="262"/>
      <c r="F24" s="262"/>
      <c r="G24" s="262"/>
      <c r="H24" s="262"/>
      <c r="I24" s="262"/>
      <c r="J24" s="262"/>
      <c r="K24" s="260"/>
    </row>
    <row r="25" ht="15" customHeight="1">
      <c r="B25" s="263"/>
      <c r="C25" s="262"/>
      <c r="D25" s="262" t="s">
        <v>150</v>
      </c>
      <c r="E25" s="262"/>
      <c r="F25" s="262"/>
      <c r="G25" s="262"/>
      <c r="H25" s="262"/>
      <c r="I25" s="262"/>
      <c r="J25" s="262"/>
      <c r="K25" s="260"/>
    </row>
    <row r="26" ht="15" customHeight="1">
      <c r="B26" s="263"/>
      <c r="C26" s="264"/>
      <c r="D26" s="262" t="s">
        <v>151</v>
      </c>
      <c r="E26" s="262"/>
      <c r="F26" s="262"/>
      <c r="G26" s="262"/>
      <c r="H26" s="262"/>
      <c r="I26" s="262"/>
      <c r="J26" s="262"/>
      <c r="K26" s="260"/>
    </row>
    <row r="27" ht="12.75" customHeight="1">
      <c r="B27" s="263"/>
      <c r="C27" s="264"/>
      <c r="D27" s="264"/>
      <c r="E27" s="264"/>
      <c r="F27" s="264"/>
      <c r="G27" s="264"/>
      <c r="H27" s="264"/>
      <c r="I27" s="264"/>
      <c r="J27" s="264"/>
      <c r="K27" s="260"/>
    </row>
    <row r="28" ht="15" customHeight="1">
      <c r="B28" s="263"/>
      <c r="C28" s="264"/>
      <c r="D28" s="262" t="s">
        <v>152</v>
      </c>
      <c r="E28" s="262"/>
      <c r="F28" s="262"/>
      <c r="G28" s="262"/>
      <c r="H28" s="262"/>
      <c r="I28" s="262"/>
      <c r="J28" s="262"/>
      <c r="K28" s="260"/>
    </row>
    <row r="29" ht="15" customHeight="1">
      <c r="B29" s="263"/>
      <c r="C29" s="264"/>
      <c r="D29" s="262" t="s">
        <v>153</v>
      </c>
      <c r="E29" s="262"/>
      <c r="F29" s="262"/>
      <c r="G29" s="262"/>
      <c r="H29" s="262"/>
      <c r="I29" s="262"/>
      <c r="J29" s="262"/>
      <c r="K29" s="260"/>
    </row>
    <row r="30" ht="12.75" customHeight="1">
      <c r="B30" s="263"/>
      <c r="C30" s="264"/>
      <c r="D30" s="264"/>
      <c r="E30" s="264"/>
      <c r="F30" s="264"/>
      <c r="G30" s="264"/>
      <c r="H30" s="264"/>
      <c r="I30" s="264"/>
      <c r="J30" s="264"/>
      <c r="K30" s="260"/>
    </row>
    <row r="31" ht="15" customHeight="1">
      <c r="B31" s="263"/>
      <c r="C31" s="264"/>
      <c r="D31" s="262" t="s">
        <v>154</v>
      </c>
      <c r="E31" s="262"/>
      <c r="F31" s="262"/>
      <c r="G31" s="262"/>
      <c r="H31" s="262"/>
      <c r="I31" s="262"/>
      <c r="J31" s="262"/>
      <c r="K31" s="260"/>
    </row>
    <row r="32" ht="15" customHeight="1">
      <c r="B32" s="263"/>
      <c r="C32" s="264"/>
      <c r="D32" s="262" t="s">
        <v>155</v>
      </c>
      <c r="E32" s="262"/>
      <c r="F32" s="262"/>
      <c r="G32" s="262"/>
      <c r="H32" s="262"/>
      <c r="I32" s="262"/>
      <c r="J32" s="262"/>
      <c r="K32" s="260"/>
    </row>
    <row r="33" ht="15" customHeight="1">
      <c r="B33" s="263"/>
      <c r="C33" s="264"/>
      <c r="D33" s="262" t="s">
        <v>156</v>
      </c>
      <c r="E33" s="262"/>
      <c r="F33" s="262"/>
      <c r="G33" s="262"/>
      <c r="H33" s="262"/>
      <c r="I33" s="262"/>
      <c r="J33" s="262"/>
      <c r="K33" s="260"/>
    </row>
    <row r="34" ht="15" customHeight="1">
      <c r="B34" s="263"/>
      <c r="C34" s="264"/>
      <c r="D34" s="262"/>
      <c r="E34" s="266" t="s">
        <v>97</v>
      </c>
      <c r="F34" s="262"/>
      <c r="G34" s="262" t="s">
        <v>157</v>
      </c>
      <c r="H34" s="262"/>
      <c r="I34" s="262"/>
      <c r="J34" s="262"/>
      <c r="K34" s="260"/>
    </row>
    <row r="35" ht="30.75" customHeight="1">
      <c r="B35" s="263"/>
      <c r="C35" s="264"/>
      <c r="D35" s="262"/>
      <c r="E35" s="266" t="s">
        <v>158</v>
      </c>
      <c r="F35" s="262"/>
      <c r="G35" s="262" t="s">
        <v>159</v>
      </c>
      <c r="H35" s="262"/>
      <c r="I35" s="262"/>
      <c r="J35" s="262"/>
      <c r="K35" s="260"/>
    </row>
    <row r="36" ht="15" customHeight="1">
      <c r="B36" s="263"/>
      <c r="C36" s="264"/>
      <c r="D36" s="262"/>
      <c r="E36" s="266" t="s">
        <v>53</v>
      </c>
      <c r="F36" s="262"/>
      <c r="G36" s="262" t="s">
        <v>160</v>
      </c>
      <c r="H36" s="262"/>
      <c r="I36" s="262"/>
      <c r="J36" s="262"/>
      <c r="K36" s="260"/>
    </row>
    <row r="37" ht="15" customHeight="1">
      <c r="B37" s="263"/>
      <c r="C37" s="264"/>
      <c r="D37" s="262"/>
      <c r="E37" s="266" t="s">
        <v>98</v>
      </c>
      <c r="F37" s="262"/>
      <c r="G37" s="262" t="s">
        <v>161</v>
      </c>
      <c r="H37" s="262"/>
      <c r="I37" s="262"/>
      <c r="J37" s="262"/>
      <c r="K37" s="260"/>
    </row>
    <row r="38" ht="15" customHeight="1">
      <c r="B38" s="263"/>
      <c r="C38" s="264"/>
      <c r="D38" s="262"/>
      <c r="E38" s="266" t="s">
        <v>99</v>
      </c>
      <c r="F38" s="262"/>
      <c r="G38" s="262" t="s">
        <v>162</v>
      </c>
      <c r="H38" s="262"/>
      <c r="I38" s="262"/>
      <c r="J38" s="262"/>
      <c r="K38" s="260"/>
    </row>
    <row r="39" ht="15" customHeight="1">
      <c r="B39" s="263"/>
      <c r="C39" s="264"/>
      <c r="D39" s="262"/>
      <c r="E39" s="266" t="s">
        <v>100</v>
      </c>
      <c r="F39" s="262"/>
      <c r="G39" s="262" t="s">
        <v>163</v>
      </c>
      <c r="H39" s="262"/>
      <c r="I39" s="262"/>
      <c r="J39" s="262"/>
      <c r="K39" s="260"/>
    </row>
    <row r="40" ht="15" customHeight="1">
      <c r="B40" s="263"/>
      <c r="C40" s="264"/>
      <c r="D40" s="262"/>
      <c r="E40" s="266" t="s">
        <v>164</v>
      </c>
      <c r="F40" s="262"/>
      <c r="G40" s="262" t="s">
        <v>165</v>
      </c>
      <c r="H40" s="262"/>
      <c r="I40" s="262"/>
      <c r="J40" s="262"/>
      <c r="K40" s="260"/>
    </row>
    <row r="41" ht="15" customHeight="1">
      <c r="B41" s="263"/>
      <c r="C41" s="264"/>
      <c r="D41" s="262"/>
      <c r="E41" s="266"/>
      <c r="F41" s="262"/>
      <c r="G41" s="262" t="s">
        <v>166</v>
      </c>
      <c r="H41" s="262"/>
      <c r="I41" s="262"/>
      <c r="J41" s="262"/>
      <c r="K41" s="260"/>
    </row>
    <row r="42" ht="15" customHeight="1">
      <c r="B42" s="263"/>
      <c r="C42" s="264"/>
      <c r="D42" s="262"/>
      <c r="E42" s="266" t="s">
        <v>167</v>
      </c>
      <c r="F42" s="262"/>
      <c r="G42" s="262" t="s">
        <v>168</v>
      </c>
      <c r="H42" s="262"/>
      <c r="I42" s="262"/>
      <c r="J42" s="262"/>
      <c r="K42" s="260"/>
    </row>
    <row r="43" ht="15" customHeight="1">
      <c r="B43" s="263"/>
      <c r="C43" s="264"/>
      <c r="D43" s="262"/>
      <c r="E43" s="266" t="s">
        <v>102</v>
      </c>
      <c r="F43" s="262"/>
      <c r="G43" s="262" t="s">
        <v>169</v>
      </c>
      <c r="H43" s="262"/>
      <c r="I43" s="262"/>
      <c r="J43" s="262"/>
      <c r="K43" s="260"/>
    </row>
    <row r="44" ht="12.75" customHeight="1">
      <c r="B44" s="263"/>
      <c r="C44" s="264"/>
      <c r="D44" s="262"/>
      <c r="E44" s="262"/>
      <c r="F44" s="262"/>
      <c r="G44" s="262"/>
      <c r="H44" s="262"/>
      <c r="I44" s="262"/>
      <c r="J44" s="262"/>
      <c r="K44" s="260"/>
    </row>
    <row r="45" ht="15" customHeight="1">
      <c r="B45" s="263"/>
      <c r="C45" s="264"/>
      <c r="D45" s="262" t="s">
        <v>170</v>
      </c>
      <c r="E45" s="262"/>
      <c r="F45" s="262"/>
      <c r="G45" s="262"/>
      <c r="H45" s="262"/>
      <c r="I45" s="262"/>
      <c r="J45" s="262"/>
      <c r="K45" s="260"/>
    </row>
    <row r="46" ht="15" customHeight="1">
      <c r="B46" s="263"/>
      <c r="C46" s="264"/>
      <c r="D46" s="264"/>
      <c r="E46" s="262" t="s">
        <v>171</v>
      </c>
      <c r="F46" s="262"/>
      <c r="G46" s="262"/>
      <c r="H46" s="262"/>
      <c r="I46" s="262"/>
      <c r="J46" s="262"/>
      <c r="K46" s="260"/>
    </row>
    <row r="47" ht="15" customHeight="1">
      <c r="B47" s="263"/>
      <c r="C47" s="264"/>
      <c r="D47" s="264"/>
      <c r="E47" s="262" t="s">
        <v>172</v>
      </c>
      <c r="F47" s="262"/>
      <c r="G47" s="262"/>
      <c r="H47" s="262"/>
      <c r="I47" s="262"/>
      <c r="J47" s="262"/>
      <c r="K47" s="260"/>
    </row>
    <row r="48" ht="15" customHeight="1">
      <c r="B48" s="263"/>
      <c r="C48" s="264"/>
      <c r="D48" s="264"/>
      <c r="E48" s="262" t="s">
        <v>173</v>
      </c>
      <c r="F48" s="262"/>
      <c r="G48" s="262"/>
      <c r="H48" s="262"/>
      <c r="I48" s="262"/>
      <c r="J48" s="262"/>
      <c r="K48" s="260"/>
    </row>
    <row r="49" ht="15" customHeight="1">
      <c r="B49" s="263"/>
      <c r="C49" s="264"/>
      <c r="D49" s="262" t="s">
        <v>174</v>
      </c>
      <c r="E49" s="262"/>
      <c r="F49" s="262"/>
      <c r="G49" s="262"/>
      <c r="H49" s="262"/>
      <c r="I49" s="262"/>
      <c r="J49" s="262"/>
      <c r="K49" s="260"/>
    </row>
    <row r="50" ht="25.5" customHeight="1">
      <c r="B50" s="258"/>
      <c r="C50" s="259" t="s">
        <v>175</v>
      </c>
      <c r="D50" s="259"/>
      <c r="E50" s="259"/>
      <c r="F50" s="259"/>
      <c r="G50" s="259"/>
      <c r="H50" s="259"/>
      <c r="I50" s="259"/>
      <c r="J50" s="259"/>
      <c r="K50" s="260"/>
    </row>
    <row r="51" ht="5.25" customHeight="1">
      <c r="B51" s="258"/>
      <c r="C51" s="261"/>
      <c r="D51" s="261"/>
      <c r="E51" s="261"/>
      <c r="F51" s="261"/>
      <c r="G51" s="261"/>
      <c r="H51" s="261"/>
      <c r="I51" s="261"/>
      <c r="J51" s="261"/>
      <c r="K51" s="260"/>
    </row>
    <row r="52" ht="15" customHeight="1">
      <c r="B52" s="258"/>
      <c r="C52" s="262" t="s">
        <v>176</v>
      </c>
      <c r="D52" s="262"/>
      <c r="E52" s="262"/>
      <c r="F52" s="262"/>
      <c r="G52" s="262"/>
      <c r="H52" s="262"/>
      <c r="I52" s="262"/>
      <c r="J52" s="262"/>
      <c r="K52" s="260"/>
    </row>
    <row r="53" ht="15" customHeight="1">
      <c r="B53" s="258"/>
      <c r="C53" s="262" t="s">
        <v>177</v>
      </c>
      <c r="D53" s="262"/>
      <c r="E53" s="262"/>
      <c r="F53" s="262"/>
      <c r="G53" s="262"/>
      <c r="H53" s="262"/>
      <c r="I53" s="262"/>
      <c r="J53" s="262"/>
      <c r="K53" s="260"/>
    </row>
    <row r="54" ht="12.75" customHeight="1">
      <c r="B54" s="258"/>
      <c r="C54" s="262"/>
      <c r="D54" s="262"/>
      <c r="E54" s="262"/>
      <c r="F54" s="262"/>
      <c r="G54" s="262"/>
      <c r="H54" s="262"/>
      <c r="I54" s="262"/>
      <c r="J54" s="262"/>
      <c r="K54" s="260"/>
    </row>
    <row r="55" ht="15" customHeight="1">
      <c r="B55" s="258"/>
      <c r="C55" s="262" t="s">
        <v>178</v>
      </c>
      <c r="D55" s="262"/>
      <c r="E55" s="262"/>
      <c r="F55" s="262"/>
      <c r="G55" s="262"/>
      <c r="H55" s="262"/>
      <c r="I55" s="262"/>
      <c r="J55" s="262"/>
      <c r="K55" s="260"/>
    </row>
    <row r="56" ht="15" customHeight="1">
      <c r="B56" s="258"/>
      <c r="C56" s="264"/>
      <c r="D56" s="262" t="s">
        <v>179</v>
      </c>
      <c r="E56" s="262"/>
      <c r="F56" s="262"/>
      <c r="G56" s="262"/>
      <c r="H56" s="262"/>
      <c r="I56" s="262"/>
      <c r="J56" s="262"/>
      <c r="K56" s="260"/>
    </row>
    <row r="57" ht="15" customHeight="1">
      <c r="B57" s="258"/>
      <c r="C57" s="264"/>
      <c r="D57" s="262" t="s">
        <v>180</v>
      </c>
      <c r="E57" s="262"/>
      <c r="F57" s="262"/>
      <c r="G57" s="262"/>
      <c r="H57" s="262"/>
      <c r="I57" s="262"/>
      <c r="J57" s="262"/>
      <c r="K57" s="260"/>
    </row>
    <row r="58" ht="15" customHeight="1">
      <c r="B58" s="258"/>
      <c r="C58" s="264"/>
      <c r="D58" s="262" t="s">
        <v>181</v>
      </c>
      <c r="E58" s="262"/>
      <c r="F58" s="262"/>
      <c r="G58" s="262"/>
      <c r="H58" s="262"/>
      <c r="I58" s="262"/>
      <c r="J58" s="262"/>
      <c r="K58" s="260"/>
    </row>
    <row r="59" ht="15" customHeight="1">
      <c r="B59" s="258"/>
      <c r="C59" s="264"/>
      <c r="D59" s="262" t="s">
        <v>182</v>
      </c>
      <c r="E59" s="262"/>
      <c r="F59" s="262"/>
      <c r="G59" s="262"/>
      <c r="H59" s="262"/>
      <c r="I59" s="262"/>
      <c r="J59" s="262"/>
      <c r="K59" s="260"/>
    </row>
    <row r="60" ht="15" customHeight="1">
      <c r="B60" s="258"/>
      <c r="C60" s="264"/>
      <c r="D60" s="267" t="s">
        <v>183</v>
      </c>
      <c r="E60" s="267"/>
      <c r="F60" s="267"/>
      <c r="G60" s="267"/>
      <c r="H60" s="267"/>
      <c r="I60" s="267"/>
      <c r="J60" s="267"/>
      <c r="K60" s="260"/>
    </row>
    <row r="61" ht="15" customHeight="1">
      <c r="B61" s="258"/>
      <c r="C61" s="264"/>
      <c r="D61" s="262" t="s">
        <v>184</v>
      </c>
      <c r="E61" s="262"/>
      <c r="F61" s="262"/>
      <c r="G61" s="262"/>
      <c r="H61" s="262"/>
      <c r="I61" s="262"/>
      <c r="J61" s="262"/>
      <c r="K61" s="260"/>
    </row>
    <row r="62" ht="12.75" customHeight="1">
      <c r="B62" s="258"/>
      <c r="C62" s="264"/>
      <c r="D62" s="264"/>
      <c r="E62" s="268"/>
      <c r="F62" s="264"/>
      <c r="G62" s="264"/>
      <c r="H62" s="264"/>
      <c r="I62" s="264"/>
      <c r="J62" s="264"/>
      <c r="K62" s="260"/>
    </row>
    <row r="63" ht="15" customHeight="1">
      <c r="B63" s="258"/>
      <c r="C63" s="264"/>
      <c r="D63" s="262" t="s">
        <v>185</v>
      </c>
      <c r="E63" s="262"/>
      <c r="F63" s="262"/>
      <c r="G63" s="262"/>
      <c r="H63" s="262"/>
      <c r="I63" s="262"/>
      <c r="J63" s="262"/>
      <c r="K63" s="260"/>
    </row>
    <row r="64" ht="15" customHeight="1">
      <c r="B64" s="258"/>
      <c r="C64" s="264"/>
      <c r="D64" s="267" t="s">
        <v>186</v>
      </c>
      <c r="E64" s="267"/>
      <c r="F64" s="267"/>
      <c r="G64" s="267"/>
      <c r="H64" s="267"/>
      <c r="I64" s="267"/>
      <c r="J64" s="267"/>
      <c r="K64" s="260"/>
    </row>
    <row r="65" ht="15" customHeight="1">
      <c r="B65" s="258"/>
      <c r="C65" s="264"/>
      <c r="D65" s="262" t="s">
        <v>187</v>
      </c>
      <c r="E65" s="262"/>
      <c r="F65" s="262"/>
      <c r="G65" s="262"/>
      <c r="H65" s="262"/>
      <c r="I65" s="262"/>
      <c r="J65" s="262"/>
      <c r="K65" s="260"/>
    </row>
    <row r="66" ht="15" customHeight="1">
      <c r="B66" s="258"/>
      <c r="C66" s="264"/>
      <c r="D66" s="262" t="s">
        <v>188</v>
      </c>
      <c r="E66" s="262"/>
      <c r="F66" s="262"/>
      <c r="G66" s="262"/>
      <c r="H66" s="262"/>
      <c r="I66" s="262"/>
      <c r="J66" s="262"/>
      <c r="K66" s="260"/>
    </row>
    <row r="67" ht="15" customHeight="1">
      <c r="B67" s="258"/>
      <c r="C67" s="264"/>
      <c r="D67" s="262" t="s">
        <v>189</v>
      </c>
      <c r="E67" s="262"/>
      <c r="F67" s="262"/>
      <c r="G67" s="262"/>
      <c r="H67" s="262"/>
      <c r="I67" s="262"/>
      <c r="J67" s="262"/>
      <c r="K67" s="260"/>
    </row>
    <row r="68" ht="15" customHeight="1">
      <c r="B68" s="258"/>
      <c r="C68" s="264"/>
      <c r="D68" s="262" t="s">
        <v>190</v>
      </c>
      <c r="E68" s="262"/>
      <c r="F68" s="262"/>
      <c r="G68" s="262"/>
      <c r="H68" s="262"/>
      <c r="I68" s="262"/>
      <c r="J68" s="262"/>
      <c r="K68" s="260"/>
    </row>
    <row r="69" ht="12.75" customHeight="1">
      <c r="B69" s="269"/>
      <c r="C69" s="270"/>
      <c r="D69" s="270"/>
      <c r="E69" s="270"/>
      <c r="F69" s="270"/>
      <c r="G69" s="270"/>
      <c r="H69" s="270"/>
      <c r="I69" s="270"/>
      <c r="J69" s="270"/>
      <c r="K69" s="271"/>
    </row>
    <row r="70" ht="18.75" customHeight="1">
      <c r="B70" s="272"/>
      <c r="C70" s="272"/>
      <c r="D70" s="272"/>
      <c r="E70" s="272"/>
      <c r="F70" s="272"/>
      <c r="G70" s="272"/>
      <c r="H70" s="272"/>
      <c r="I70" s="272"/>
      <c r="J70" s="272"/>
      <c r="K70" s="273"/>
    </row>
    <row r="71" ht="18.75" customHeight="1">
      <c r="B71" s="273"/>
      <c r="C71" s="273"/>
      <c r="D71" s="273"/>
      <c r="E71" s="273"/>
      <c r="F71" s="273"/>
      <c r="G71" s="273"/>
      <c r="H71" s="273"/>
      <c r="I71" s="273"/>
      <c r="J71" s="273"/>
      <c r="K71" s="273"/>
    </row>
    <row r="72" ht="7.5" customHeight="1">
      <c r="B72" s="274"/>
      <c r="C72" s="275"/>
      <c r="D72" s="275"/>
      <c r="E72" s="275"/>
      <c r="F72" s="275"/>
      <c r="G72" s="275"/>
      <c r="H72" s="275"/>
      <c r="I72" s="275"/>
      <c r="J72" s="275"/>
      <c r="K72" s="276"/>
    </row>
    <row r="73" ht="45" customHeight="1">
      <c r="B73" s="277"/>
      <c r="C73" s="278" t="s">
        <v>86</v>
      </c>
      <c r="D73" s="278"/>
      <c r="E73" s="278"/>
      <c r="F73" s="278"/>
      <c r="G73" s="278"/>
      <c r="H73" s="278"/>
      <c r="I73" s="278"/>
      <c r="J73" s="278"/>
      <c r="K73" s="279"/>
    </row>
    <row r="74" ht="17.25" customHeight="1">
      <c r="B74" s="277"/>
      <c r="C74" s="280" t="s">
        <v>191</v>
      </c>
      <c r="D74" s="280"/>
      <c r="E74" s="280"/>
      <c r="F74" s="280" t="s">
        <v>192</v>
      </c>
      <c r="G74" s="281"/>
      <c r="H74" s="280" t="s">
        <v>98</v>
      </c>
      <c r="I74" s="280" t="s">
        <v>57</v>
      </c>
      <c r="J74" s="280" t="s">
        <v>193</v>
      </c>
      <c r="K74" s="279"/>
    </row>
    <row r="75" ht="17.25" customHeight="1">
      <c r="B75" s="277"/>
      <c r="C75" s="282" t="s">
        <v>194</v>
      </c>
      <c r="D75" s="282"/>
      <c r="E75" s="282"/>
      <c r="F75" s="283" t="s">
        <v>195</v>
      </c>
      <c r="G75" s="284"/>
      <c r="H75" s="282"/>
      <c r="I75" s="282"/>
      <c r="J75" s="282" t="s">
        <v>196</v>
      </c>
      <c r="K75" s="279"/>
    </row>
    <row r="76" ht="5.25" customHeight="1">
      <c r="B76" s="277"/>
      <c r="C76" s="285"/>
      <c r="D76" s="285"/>
      <c r="E76" s="285"/>
      <c r="F76" s="285"/>
      <c r="G76" s="286"/>
      <c r="H76" s="285"/>
      <c r="I76" s="285"/>
      <c r="J76" s="285"/>
      <c r="K76" s="279"/>
    </row>
    <row r="77" ht="15" customHeight="1">
      <c r="B77" s="277"/>
      <c r="C77" s="266" t="s">
        <v>53</v>
      </c>
      <c r="D77" s="285"/>
      <c r="E77" s="285"/>
      <c r="F77" s="287" t="s">
        <v>110</v>
      </c>
      <c r="G77" s="286"/>
      <c r="H77" s="266" t="s">
        <v>197</v>
      </c>
      <c r="I77" s="266" t="s">
        <v>198</v>
      </c>
      <c r="J77" s="266">
        <v>20</v>
      </c>
      <c r="K77" s="279"/>
    </row>
    <row r="78" ht="15" customHeight="1">
      <c r="B78" s="277"/>
      <c r="C78" s="266" t="s">
        <v>199</v>
      </c>
      <c r="D78" s="266"/>
      <c r="E78" s="266"/>
      <c r="F78" s="287" t="s">
        <v>110</v>
      </c>
      <c r="G78" s="286"/>
      <c r="H78" s="266" t="s">
        <v>200</v>
      </c>
      <c r="I78" s="266" t="s">
        <v>198</v>
      </c>
      <c r="J78" s="266">
        <v>120</v>
      </c>
      <c r="K78" s="279"/>
    </row>
    <row r="79" ht="15" customHeight="1">
      <c r="B79" s="288"/>
      <c r="C79" s="266" t="s">
        <v>201</v>
      </c>
      <c r="D79" s="266"/>
      <c r="E79" s="266"/>
      <c r="F79" s="287" t="s">
        <v>202</v>
      </c>
      <c r="G79" s="286"/>
      <c r="H79" s="266" t="s">
        <v>203</v>
      </c>
      <c r="I79" s="266" t="s">
        <v>198</v>
      </c>
      <c r="J79" s="266">
        <v>50</v>
      </c>
      <c r="K79" s="279"/>
    </row>
    <row r="80" ht="15" customHeight="1">
      <c r="B80" s="288"/>
      <c r="C80" s="266" t="s">
        <v>204</v>
      </c>
      <c r="D80" s="266"/>
      <c r="E80" s="266"/>
      <c r="F80" s="287" t="s">
        <v>110</v>
      </c>
      <c r="G80" s="286"/>
      <c r="H80" s="266" t="s">
        <v>205</v>
      </c>
      <c r="I80" s="266" t="s">
        <v>206</v>
      </c>
      <c r="J80" s="266"/>
      <c r="K80" s="279"/>
    </row>
    <row r="81" ht="15" customHeight="1">
      <c r="B81" s="288"/>
      <c r="C81" s="289" t="s">
        <v>207</v>
      </c>
      <c r="D81" s="289"/>
      <c r="E81" s="289"/>
      <c r="F81" s="290" t="s">
        <v>202</v>
      </c>
      <c r="G81" s="289"/>
      <c r="H81" s="289" t="s">
        <v>208</v>
      </c>
      <c r="I81" s="289" t="s">
        <v>198</v>
      </c>
      <c r="J81" s="289">
        <v>15</v>
      </c>
      <c r="K81" s="279"/>
    </row>
    <row r="82" ht="15" customHeight="1">
      <c r="B82" s="288"/>
      <c r="C82" s="289" t="s">
        <v>209</v>
      </c>
      <c r="D82" s="289"/>
      <c r="E82" s="289"/>
      <c r="F82" s="290" t="s">
        <v>202</v>
      </c>
      <c r="G82" s="289"/>
      <c r="H82" s="289" t="s">
        <v>210</v>
      </c>
      <c r="I82" s="289" t="s">
        <v>198</v>
      </c>
      <c r="J82" s="289">
        <v>15</v>
      </c>
      <c r="K82" s="279"/>
    </row>
    <row r="83" ht="15" customHeight="1">
      <c r="B83" s="288"/>
      <c r="C83" s="289" t="s">
        <v>211</v>
      </c>
      <c r="D83" s="289"/>
      <c r="E83" s="289"/>
      <c r="F83" s="290" t="s">
        <v>202</v>
      </c>
      <c r="G83" s="289"/>
      <c r="H83" s="289" t="s">
        <v>212</v>
      </c>
      <c r="I83" s="289" t="s">
        <v>198</v>
      </c>
      <c r="J83" s="289">
        <v>20</v>
      </c>
      <c r="K83" s="279"/>
    </row>
    <row r="84" ht="15" customHeight="1">
      <c r="B84" s="288"/>
      <c r="C84" s="289" t="s">
        <v>213</v>
      </c>
      <c r="D84" s="289"/>
      <c r="E84" s="289"/>
      <c r="F84" s="290" t="s">
        <v>202</v>
      </c>
      <c r="G84" s="289"/>
      <c r="H84" s="289" t="s">
        <v>214</v>
      </c>
      <c r="I84" s="289" t="s">
        <v>198</v>
      </c>
      <c r="J84" s="289">
        <v>20</v>
      </c>
      <c r="K84" s="279"/>
    </row>
    <row r="85" ht="15" customHeight="1">
      <c r="B85" s="288"/>
      <c r="C85" s="266" t="s">
        <v>215</v>
      </c>
      <c r="D85" s="266"/>
      <c r="E85" s="266"/>
      <c r="F85" s="287" t="s">
        <v>202</v>
      </c>
      <c r="G85" s="286"/>
      <c r="H85" s="266" t="s">
        <v>216</v>
      </c>
      <c r="I85" s="266" t="s">
        <v>198</v>
      </c>
      <c r="J85" s="266">
        <v>50</v>
      </c>
      <c r="K85" s="279"/>
    </row>
    <row r="86" ht="15" customHeight="1">
      <c r="B86" s="288"/>
      <c r="C86" s="266" t="s">
        <v>217</v>
      </c>
      <c r="D86" s="266"/>
      <c r="E86" s="266"/>
      <c r="F86" s="287" t="s">
        <v>202</v>
      </c>
      <c r="G86" s="286"/>
      <c r="H86" s="266" t="s">
        <v>218</v>
      </c>
      <c r="I86" s="266" t="s">
        <v>198</v>
      </c>
      <c r="J86" s="266">
        <v>20</v>
      </c>
      <c r="K86" s="279"/>
    </row>
    <row r="87" ht="15" customHeight="1">
      <c r="B87" s="288"/>
      <c r="C87" s="266" t="s">
        <v>219</v>
      </c>
      <c r="D87" s="266"/>
      <c r="E87" s="266"/>
      <c r="F87" s="287" t="s">
        <v>202</v>
      </c>
      <c r="G87" s="286"/>
      <c r="H87" s="266" t="s">
        <v>220</v>
      </c>
      <c r="I87" s="266" t="s">
        <v>198</v>
      </c>
      <c r="J87" s="266">
        <v>20</v>
      </c>
      <c r="K87" s="279"/>
    </row>
    <row r="88" ht="15" customHeight="1">
      <c r="B88" s="288"/>
      <c r="C88" s="266" t="s">
        <v>221</v>
      </c>
      <c r="D88" s="266"/>
      <c r="E88" s="266"/>
      <c r="F88" s="287" t="s">
        <v>202</v>
      </c>
      <c r="G88" s="286"/>
      <c r="H88" s="266" t="s">
        <v>222</v>
      </c>
      <c r="I88" s="266" t="s">
        <v>198</v>
      </c>
      <c r="J88" s="266">
        <v>50</v>
      </c>
      <c r="K88" s="279"/>
    </row>
    <row r="89" ht="15" customHeight="1">
      <c r="B89" s="288"/>
      <c r="C89" s="266" t="s">
        <v>223</v>
      </c>
      <c r="D89" s="266"/>
      <c r="E89" s="266"/>
      <c r="F89" s="287" t="s">
        <v>202</v>
      </c>
      <c r="G89" s="286"/>
      <c r="H89" s="266" t="s">
        <v>223</v>
      </c>
      <c r="I89" s="266" t="s">
        <v>198</v>
      </c>
      <c r="J89" s="266">
        <v>50</v>
      </c>
      <c r="K89" s="279"/>
    </row>
    <row r="90" ht="15" customHeight="1">
      <c r="B90" s="288"/>
      <c r="C90" s="266" t="s">
        <v>103</v>
      </c>
      <c r="D90" s="266"/>
      <c r="E90" s="266"/>
      <c r="F90" s="287" t="s">
        <v>202</v>
      </c>
      <c r="G90" s="286"/>
      <c r="H90" s="266" t="s">
        <v>224</v>
      </c>
      <c r="I90" s="266" t="s">
        <v>198</v>
      </c>
      <c r="J90" s="266">
        <v>255</v>
      </c>
      <c r="K90" s="279"/>
    </row>
    <row r="91" ht="15" customHeight="1">
      <c r="B91" s="288"/>
      <c r="C91" s="266" t="s">
        <v>225</v>
      </c>
      <c r="D91" s="266"/>
      <c r="E91" s="266"/>
      <c r="F91" s="287" t="s">
        <v>110</v>
      </c>
      <c r="G91" s="286"/>
      <c r="H91" s="266" t="s">
        <v>226</v>
      </c>
      <c r="I91" s="266" t="s">
        <v>227</v>
      </c>
      <c r="J91" s="266"/>
      <c r="K91" s="279"/>
    </row>
    <row r="92" ht="15" customHeight="1">
      <c r="B92" s="288"/>
      <c r="C92" s="266" t="s">
        <v>228</v>
      </c>
      <c r="D92" s="266"/>
      <c r="E92" s="266"/>
      <c r="F92" s="287" t="s">
        <v>110</v>
      </c>
      <c r="G92" s="286"/>
      <c r="H92" s="266" t="s">
        <v>229</v>
      </c>
      <c r="I92" s="266" t="s">
        <v>230</v>
      </c>
      <c r="J92" s="266"/>
      <c r="K92" s="279"/>
    </row>
    <row r="93" ht="15" customHeight="1">
      <c r="B93" s="288"/>
      <c r="C93" s="266" t="s">
        <v>231</v>
      </c>
      <c r="D93" s="266"/>
      <c r="E93" s="266"/>
      <c r="F93" s="287" t="s">
        <v>110</v>
      </c>
      <c r="G93" s="286"/>
      <c r="H93" s="266" t="s">
        <v>231</v>
      </c>
      <c r="I93" s="266" t="s">
        <v>230</v>
      </c>
      <c r="J93" s="266"/>
      <c r="K93" s="279"/>
    </row>
    <row r="94" ht="15" customHeight="1">
      <c r="B94" s="288"/>
      <c r="C94" s="266" t="s">
        <v>38</v>
      </c>
      <c r="D94" s="266"/>
      <c r="E94" s="266"/>
      <c r="F94" s="287" t="s">
        <v>110</v>
      </c>
      <c r="G94" s="286"/>
      <c r="H94" s="266" t="s">
        <v>232</v>
      </c>
      <c r="I94" s="266" t="s">
        <v>230</v>
      </c>
      <c r="J94" s="266"/>
      <c r="K94" s="279"/>
    </row>
    <row r="95" ht="15" customHeight="1">
      <c r="B95" s="288"/>
      <c r="C95" s="266" t="s">
        <v>48</v>
      </c>
      <c r="D95" s="266"/>
      <c r="E95" s="266"/>
      <c r="F95" s="287" t="s">
        <v>110</v>
      </c>
      <c r="G95" s="286"/>
      <c r="H95" s="266" t="s">
        <v>233</v>
      </c>
      <c r="I95" s="266" t="s">
        <v>230</v>
      </c>
      <c r="J95" s="266"/>
      <c r="K95" s="279"/>
    </row>
    <row r="96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ht="18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</row>
    <row r="99" ht="7.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6"/>
    </row>
    <row r="100" ht="45" customHeight="1">
      <c r="B100" s="277"/>
      <c r="C100" s="278" t="s">
        <v>234</v>
      </c>
      <c r="D100" s="278"/>
      <c r="E100" s="278"/>
      <c r="F100" s="278"/>
      <c r="G100" s="278"/>
      <c r="H100" s="278"/>
      <c r="I100" s="278"/>
      <c r="J100" s="278"/>
      <c r="K100" s="279"/>
    </row>
    <row r="101" ht="17.25" customHeight="1">
      <c r="B101" s="277"/>
      <c r="C101" s="280" t="s">
        <v>191</v>
      </c>
      <c r="D101" s="280"/>
      <c r="E101" s="280"/>
      <c r="F101" s="280" t="s">
        <v>192</v>
      </c>
      <c r="G101" s="281"/>
      <c r="H101" s="280" t="s">
        <v>98</v>
      </c>
      <c r="I101" s="280" t="s">
        <v>57</v>
      </c>
      <c r="J101" s="280" t="s">
        <v>193</v>
      </c>
      <c r="K101" s="279"/>
    </row>
    <row r="102" ht="17.25" customHeight="1">
      <c r="B102" s="277"/>
      <c r="C102" s="282" t="s">
        <v>194</v>
      </c>
      <c r="D102" s="282"/>
      <c r="E102" s="282"/>
      <c r="F102" s="283" t="s">
        <v>195</v>
      </c>
      <c r="G102" s="284"/>
      <c r="H102" s="282"/>
      <c r="I102" s="282"/>
      <c r="J102" s="282" t="s">
        <v>196</v>
      </c>
      <c r="K102" s="279"/>
    </row>
    <row r="103" ht="5.25" customHeight="1">
      <c r="B103" s="277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ht="15" customHeight="1">
      <c r="B104" s="277"/>
      <c r="C104" s="266" t="s">
        <v>53</v>
      </c>
      <c r="D104" s="285"/>
      <c r="E104" s="285"/>
      <c r="F104" s="287" t="s">
        <v>110</v>
      </c>
      <c r="G104" s="296"/>
      <c r="H104" s="266" t="s">
        <v>235</v>
      </c>
      <c r="I104" s="266" t="s">
        <v>198</v>
      </c>
      <c r="J104" s="266">
        <v>20</v>
      </c>
      <c r="K104" s="279"/>
    </row>
    <row r="105" ht="15" customHeight="1">
      <c r="B105" s="277"/>
      <c r="C105" s="266" t="s">
        <v>199</v>
      </c>
      <c r="D105" s="266"/>
      <c r="E105" s="266"/>
      <c r="F105" s="287" t="s">
        <v>110</v>
      </c>
      <c r="G105" s="266"/>
      <c r="H105" s="266" t="s">
        <v>235</v>
      </c>
      <c r="I105" s="266" t="s">
        <v>198</v>
      </c>
      <c r="J105" s="266">
        <v>120</v>
      </c>
      <c r="K105" s="279"/>
    </row>
    <row r="106" ht="15" customHeight="1">
      <c r="B106" s="288"/>
      <c r="C106" s="266" t="s">
        <v>201</v>
      </c>
      <c r="D106" s="266"/>
      <c r="E106" s="266"/>
      <c r="F106" s="287" t="s">
        <v>202</v>
      </c>
      <c r="G106" s="266"/>
      <c r="H106" s="266" t="s">
        <v>235</v>
      </c>
      <c r="I106" s="266" t="s">
        <v>198</v>
      </c>
      <c r="J106" s="266">
        <v>50</v>
      </c>
      <c r="K106" s="279"/>
    </row>
    <row r="107" ht="15" customHeight="1">
      <c r="B107" s="288"/>
      <c r="C107" s="266" t="s">
        <v>204</v>
      </c>
      <c r="D107" s="266"/>
      <c r="E107" s="266"/>
      <c r="F107" s="287" t="s">
        <v>110</v>
      </c>
      <c r="G107" s="266"/>
      <c r="H107" s="266" t="s">
        <v>235</v>
      </c>
      <c r="I107" s="266" t="s">
        <v>206</v>
      </c>
      <c r="J107" s="266"/>
      <c r="K107" s="279"/>
    </row>
    <row r="108" ht="15" customHeight="1">
      <c r="B108" s="288"/>
      <c r="C108" s="266" t="s">
        <v>215</v>
      </c>
      <c r="D108" s="266"/>
      <c r="E108" s="266"/>
      <c r="F108" s="287" t="s">
        <v>202</v>
      </c>
      <c r="G108" s="266"/>
      <c r="H108" s="266" t="s">
        <v>235</v>
      </c>
      <c r="I108" s="266" t="s">
        <v>198</v>
      </c>
      <c r="J108" s="266">
        <v>50</v>
      </c>
      <c r="K108" s="279"/>
    </row>
    <row r="109" ht="15" customHeight="1">
      <c r="B109" s="288"/>
      <c r="C109" s="266" t="s">
        <v>223</v>
      </c>
      <c r="D109" s="266"/>
      <c r="E109" s="266"/>
      <c r="F109" s="287" t="s">
        <v>202</v>
      </c>
      <c r="G109" s="266"/>
      <c r="H109" s="266" t="s">
        <v>235</v>
      </c>
      <c r="I109" s="266" t="s">
        <v>198</v>
      </c>
      <c r="J109" s="266">
        <v>50</v>
      </c>
      <c r="K109" s="279"/>
    </row>
    <row r="110" ht="15" customHeight="1">
      <c r="B110" s="288"/>
      <c r="C110" s="266" t="s">
        <v>221</v>
      </c>
      <c r="D110" s="266"/>
      <c r="E110" s="266"/>
      <c r="F110" s="287" t="s">
        <v>202</v>
      </c>
      <c r="G110" s="266"/>
      <c r="H110" s="266" t="s">
        <v>235</v>
      </c>
      <c r="I110" s="266" t="s">
        <v>198</v>
      </c>
      <c r="J110" s="266">
        <v>50</v>
      </c>
      <c r="K110" s="279"/>
    </row>
    <row r="111" ht="15" customHeight="1">
      <c r="B111" s="288"/>
      <c r="C111" s="266" t="s">
        <v>53</v>
      </c>
      <c r="D111" s="266"/>
      <c r="E111" s="266"/>
      <c r="F111" s="287" t="s">
        <v>110</v>
      </c>
      <c r="G111" s="266"/>
      <c r="H111" s="266" t="s">
        <v>236</v>
      </c>
      <c r="I111" s="266" t="s">
        <v>198</v>
      </c>
      <c r="J111" s="266">
        <v>20</v>
      </c>
      <c r="K111" s="279"/>
    </row>
    <row r="112" ht="15" customHeight="1">
      <c r="B112" s="288"/>
      <c r="C112" s="266" t="s">
        <v>237</v>
      </c>
      <c r="D112" s="266"/>
      <c r="E112" s="266"/>
      <c r="F112" s="287" t="s">
        <v>110</v>
      </c>
      <c r="G112" s="266"/>
      <c r="H112" s="266" t="s">
        <v>238</v>
      </c>
      <c r="I112" s="266" t="s">
        <v>198</v>
      </c>
      <c r="J112" s="266">
        <v>120</v>
      </c>
      <c r="K112" s="279"/>
    </row>
    <row r="113" ht="15" customHeight="1">
      <c r="B113" s="288"/>
      <c r="C113" s="266" t="s">
        <v>38</v>
      </c>
      <c r="D113" s="266"/>
      <c r="E113" s="266"/>
      <c r="F113" s="287" t="s">
        <v>110</v>
      </c>
      <c r="G113" s="266"/>
      <c r="H113" s="266" t="s">
        <v>239</v>
      </c>
      <c r="I113" s="266" t="s">
        <v>230</v>
      </c>
      <c r="J113" s="266"/>
      <c r="K113" s="279"/>
    </row>
    <row r="114" ht="15" customHeight="1">
      <c r="B114" s="288"/>
      <c r="C114" s="266" t="s">
        <v>48</v>
      </c>
      <c r="D114" s="266"/>
      <c r="E114" s="266"/>
      <c r="F114" s="287" t="s">
        <v>110</v>
      </c>
      <c r="G114" s="266"/>
      <c r="H114" s="266" t="s">
        <v>240</v>
      </c>
      <c r="I114" s="266" t="s">
        <v>230</v>
      </c>
      <c r="J114" s="266"/>
      <c r="K114" s="279"/>
    </row>
    <row r="115" ht="15" customHeight="1">
      <c r="B115" s="288"/>
      <c r="C115" s="266" t="s">
        <v>57</v>
      </c>
      <c r="D115" s="266"/>
      <c r="E115" s="266"/>
      <c r="F115" s="287" t="s">
        <v>110</v>
      </c>
      <c r="G115" s="266"/>
      <c r="H115" s="266" t="s">
        <v>241</v>
      </c>
      <c r="I115" s="266" t="s">
        <v>242</v>
      </c>
      <c r="J115" s="266"/>
      <c r="K115" s="279"/>
    </row>
    <row r="116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ht="18.75" customHeight="1">
      <c r="B117" s="298"/>
      <c r="C117" s="262"/>
      <c r="D117" s="262"/>
      <c r="E117" s="262"/>
      <c r="F117" s="299"/>
      <c r="G117" s="262"/>
      <c r="H117" s="262"/>
      <c r="I117" s="262"/>
      <c r="J117" s="262"/>
      <c r="K117" s="298"/>
    </row>
    <row r="118" ht="18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</row>
    <row r="119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ht="45" customHeight="1">
      <c r="B120" s="303"/>
      <c r="C120" s="256" t="s">
        <v>243</v>
      </c>
      <c r="D120" s="256"/>
      <c r="E120" s="256"/>
      <c r="F120" s="256"/>
      <c r="G120" s="256"/>
      <c r="H120" s="256"/>
      <c r="I120" s="256"/>
      <c r="J120" s="256"/>
      <c r="K120" s="304"/>
    </row>
    <row r="121" ht="17.25" customHeight="1">
      <c r="B121" s="305"/>
      <c r="C121" s="280" t="s">
        <v>191</v>
      </c>
      <c r="D121" s="280"/>
      <c r="E121" s="280"/>
      <c r="F121" s="280" t="s">
        <v>192</v>
      </c>
      <c r="G121" s="281"/>
      <c r="H121" s="280" t="s">
        <v>98</v>
      </c>
      <c r="I121" s="280" t="s">
        <v>57</v>
      </c>
      <c r="J121" s="280" t="s">
        <v>193</v>
      </c>
      <c r="K121" s="306"/>
    </row>
    <row r="122" ht="17.25" customHeight="1">
      <c r="B122" s="305"/>
      <c r="C122" s="282" t="s">
        <v>194</v>
      </c>
      <c r="D122" s="282"/>
      <c r="E122" s="282"/>
      <c r="F122" s="283" t="s">
        <v>195</v>
      </c>
      <c r="G122" s="284"/>
      <c r="H122" s="282"/>
      <c r="I122" s="282"/>
      <c r="J122" s="282" t="s">
        <v>196</v>
      </c>
      <c r="K122" s="306"/>
    </row>
    <row r="123" ht="5.25" customHeight="1">
      <c r="B123" s="307"/>
      <c r="C123" s="285"/>
      <c r="D123" s="285"/>
      <c r="E123" s="285"/>
      <c r="F123" s="285"/>
      <c r="G123" s="266"/>
      <c r="H123" s="285"/>
      <c r="I123" s="285"/>
      <c r="J123" s="285"/>
      <c r="K123" s="308"/>
    </row>
    <row r="124" ht="15" customHeight="1">
      <c r="B124" s="307"/>
      <c r="C124" s="266" t="s">
        <v>199</v>
      </c>
      <c r="D124" s="285"/>
      <c r="E124" s="285"/>
      <c r="F124" s="287" t="s">
        <v>110</v>
      </c>
      <c r="G124" s="266"/>
      <c r="H124" s="266" t="s">
        <v>235</v>
      </c>
      <c r="I124" s="266" t="s">
        <v>198</v>
      </c>
      <c r="J124" s="266">
        <v>120</v>
      </c>
      <c r="K124" s="309"/>
    </row>
    <row r="125" ht="15" customHeight="1">
      <c r="B125" s="307"/>
      <c r="C125" s="266" t="s">
        <v>244</v>
      </c>
      <c r="D125" s="266"/>
      <c r="E125" s="266"/>
      <c r="F125" s="287" t="s">
        <v>110</v>
      </c>
      <c r="G125" s="266"/>
      <c r="H125" s="266" t="s">
        <v>245</v>
      </c>
      <c r="I125" s="266" t="s">
        <v>198</v>
      </c>
      <c r="J125" s="266" t="s">
        <v>246</v>
      </c>
      <c r="K125" s="309"/>
    </row>
    <row r="126" ht="15" customHeight="1">
      <c r="B126" s="307"/>
      <c r="C126" s="266" t="s">
        <v>146</v>
      </c>
      <c r="D126" s="266"/>
      <c r="E126" s="266"/>
      <c r="F126" s="287" t="s">
        <v>110</v>
      </c>
      <c r="G126" s="266"/>
      <c r="H126" s="266" t="s">
        <v>247</v>
      </c>
      <c r="I126" s="266" t="s">
        <v>198</v>
      </c>
      <c r="J126" s="266" t="s">
        <v>246</v>
      </c>
      <c r="K126" s="309"/>
    </row>
    <row r="127" ht="15" customHeight="1">
      <c r="B127" s="307"/>
      <c r="C127" s="266" t="s">
        <v>207</v>
      </c>
      <c r="D127" s="266"/>
      <c r="E127" s="266"/>
      <c r="F127" s="287" t="s">
        <v>202</v>
      </c>
      <c r="G127" s="266"/>
      <c r="H127" s="266" t="s">
        <v>208</v>
      </c>
      <c r="I127" s="266" t="s">
        <v>198</v>
      </c>
      <c r="J127" s="266">
        <v>15</v>
      </c>
      <c r="K127" s="309"/>
    </row>
    <row r="128" ht="15" customHeight="1">
      <c r="B128" s="307"/>
      <c r="C128" s="289" t="s">
        <v>209</v>
      </c>
      <c r="D128" s="289"/>
      <c r="E128" s="289"/>
      <c r="F128" s="290" t="s">
        <v>202</v>
      </c>
      <c r="G128" s="289"/>
      <c r="H128" s="289" t="s">
        <v>210</v>
      </c>
      <c r="I128" s="289" t="s">
        <v>198</v>
      </c>
      <c r="J128" s="289">
        <v>15</v>
      </c>
      <c r="K128" s="309"/>
    </row>
    <row r="129" ht="15" customHeight="1">
      <c r="B129" s="307"/>
      <c r="C129" s="289" t="s">
        <v>211</v>
      </c>
      <c r="D129" s="289"/>
      <c r="E129" s="289"/>
      <c r="F129" s="290" t="s">
        <v>202</v>
      </c>
      <c r="G129" s="289"/>
      <c r="H129" s="289" t="s">
        <v>212</v>
      </c>
      <c r="I129" s="289" t="s">
        <v>198</v>
      </c>
      <c r="J129" s="289">
        <v>20</v>
      </c>
      <c r="K129" s="309"/>
    </row>
    <row r="130" ht="15" customHeight="1">
      <c r="B130" s="307"/>
      <c r="C130" s="289" t="s">
        <v>213</v>
      </c>
      <c r="D130" s="289"/>
      <c r="E130" s="289"/>
      <c r="F130" s="290" t="s">
        <v>202</v>
      </c>
      <c r="G130" s="289"/>
      <c r="H130" s="289" t="s">
        <v>214</v>
      </c>
      <c r="I130" s="289" t="s">
        <v>198</v>
      </c>
      <c r="J130" s="289">
        <v>20</v>
      </c>
      <c r="K130" s="309"/>
    </row>
    <row r="131" ht="15" customHeight="1">
      <c r="B131" s="307"/>
      <c r="C131" s="266" t="s">
        <v>201</v>
      </c>
      <c r="D131" s="266"/>
      <c r="E131" s="266"/>
      <c r="F131" s="287" t="s">
        <v>202</v>
      </c>
      <c r="G131" s="266"/>
      <c r="H131" s="266" t="s">
        <v>235</v>
      </c>
      <c r="I131" s="266" t="s">
        <v>198</v>
      </c>
      <c r="J131" s="266">
        <v>50</v>
      </c>
      <c r="K131" s="309"/>
    </row>
    <row r="132" ht="15" customHeight="1">
      <c r="B132" s="307"/>
      <c r="C132" s="266" t="s">
        <v>215</v>
      </c>
      <c r="D132" s="266"/>
      <c r="E132" s="266"/>
      <c r="F132" s="287" t="s">
        <v>202</v>
      </c>
      <c r="G132" s="266"/>
      <c r="H132" s="266" t="s">
        <v>235</v>
      </c>
      <c r="I132" s="266" t="s">
        <v>198</v>
      </c>
      <c r="J132" s="266">
        <v>50</v>
      </c>
      <c r="K132" s="309"/>
    </row>
    <row r="133" ht="15" customHeight="1">
      <c r="B133" s="307"/>
      <c r="C133" s="266" t="s">
        <v>221</v>
      </c>
      <c r="D133" s="266"/>
      <c r="E133" s="266"/>
      <c r="F133" s="287" t="s">
        <v>202</v>
      </c>
      <c r="G133" s="266"/>
      <c r="H133" s="266" t="s">
        <v>235</v>
      </c>
      <c r="I133" s="266" t="s">
        <v>198</v>
      </c>
      <c r="J133" s="266">
        <v>50</v>
      </c>
      <c r="K133" s="309"/>
    </row>
    <row r="134" ht="15" customHeight="1">
      <c r="B134" s="307"/>
      <c r="C134" s="266" t="s">
        <v>223</v>
      </c>
      <c r="D134" s="266"/>
      <c r="E134" s="266"/>
      <c r="F134" s="287" t="s">
        <v>202</v>
      </c>
      <c r="G134" s="266"/>
      <c r="H134" s="266" t="s">
        <v>235</v>
      </c>
      <c r="I134" s="266" t="s">
        <v>198</v>
      </c>
      <c r="J134" s="266">
        <v>50</v>
      </c>
      <c r="K134" s="309"/>
    </row>
    <row r="135" ht="15" customHeight="1">
      <c r="B135" s="307"/>
      <c r="C135" s="266" t="s">
        <v>103</v>
      </c>
      <c r="D135" s="266"/>
      <c r="E135" s="266"/>
      <c r="F135" s="287" t="s">
        <v>202</v>
      </c>
      <c r="G135" s="266"/>
      <c r="H135" s="266" t="s">
        <v>248</v>
      </c>
      <c r="I135" s="266" t="s">
        <v>198</v>
      </c>
      <c r="J135" s="266">
        <v>255</v>
      </c>
      <c r="K135" s="309"/>
    </row>
    <row r="136" ht="15" customHeight="1">
      <c r="B136" s="307"/>
      <c r="C136" s="266" t="s">
        <v>225</v>
      </c>
      <c r="D136" s="266"/>
      <c r="E136" s="266"/>
      <c r="F136" s="287" t="s">
        <v>110</v>
      </c>
      <c r="G136" s="266"/>
      <c r="H136" s="266" t="s">
        <v>249</v>
      </c>
      <c r="I136" s="266" t="s">
        <v>227</v>
      </c>
      <c r="J136" s="266"/>
      <c r="K136" s="309"/>
    </row>
    <row r="137" ht="15" customHeight="1">
      <c r="B137" s="307"/>
      <c r="C137" s="266" t="s">
        <v>228</v>
      </c>
      <c r="D137" s="266"/>
      <c r="E137" s="266"/>
      <c r="F137" s="287" t="s">
        <v>110</v>
      </c>
      <c r="G137" s="266"/>
      <c r="H137" s="266" t="s">
        <v>250</v>
      </c>
      <c r="I137" s="266" t="s">
        <v>230</v>
      </c>
      <c r="J137" s="266"/>
      <c r="K137" s="309"/>
    </row>
    <row r="138" ht="15" customHeight="1">
      <c r="B138" s="307"/>
      <c r="C138" s="266" t="s">
        <v>231</v>
      </c>
      <c r="D138" s="266"/>
      <c r="E138" s="266"/>
      <c r="F138" s="287" t="s">
        <v>110</v>
      </c>
      <c r="G138" s="266"/>
      <c r="H138" s="266" t="s">
        <v>231</v>
      </c>
      <c r="I138" s="266" t="s">
        <v>230</v>
      </c>
      <c r="J138" s="266"/>
      <c r="K138" s="309"/>
    </row>
    <row r="139" ht="15" customHeight="1">
      <c r="B139" s="307"/>
      <c r="C139" s="266" t="s">
        <v>38</v>
      </c>
      <c r="D139" s="266"/>
      <c r="E139" s="266"/>
      <c r="F139" s="287" t="s">
        <v>110</v>
      </c>
      <c r="G139" s="266"/>
      <c r="H139" s="266" t="s">
        <v>251</v>
      </c>
      <c r="I139" s="266" t="s">
        <v>230</v>
      </c>
      <c r="J139" s="266"/>
      <c r="K139" s="309"/>
    </row>
    <row r="140" ht="15" customHeight="1">
      <c r="B140" s="307"/>
      <c r="C140" s="266" t="s">
        <v>252</v>
      </c>
      <c r="D140" s="266"/>
      <c r="E140" s="266"/>
      <c r="F140" s="287" t="s">
        <v>110</v>
      </c>
      <c r="G140" s="266"/>
      <c r="H140" s="266" t="s">
        <v>253</v>
      </c>
      <c r="I140" s="266" t="s">
        <v>230</v>
      </c>
      <c r="J140" s="266"/>
      <c r="K140" s="309"/>
    </row>
    <row r="14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ht="18.75" customHeight="1">
      <c r="B142" s="262"/>
      <c r="C142" s="262"/>
      <c r="D142" s="262"/>
      <c r="E142" s="262"/>
      <c r="F142" s="299"/>
      <c r="G142" s="262"/>
      <c r="H142" s="262"/>
      <c r="I142" s="262"/>
      <c r="J142" s="262"/>
      <c r="K142" s="262"/>
    </row>
    <row r="143" ht="18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</row>
    <row r="144" ht="7.5" customHeight="1">
      <c r="B144" s="274"/>
      <c r="C144" s="275"/>
      <c r="D144" s="275"/>
      <c r="E144" s="275"/>
      <c r="F144" s="275"/>
      <c r="G144" s="275"/>
      <c r="H144" s="275"/>
      <c r="I144" s="275"/>
      <c r="J144" s="275"/>
      <c r="K144" s="276"/>
    </row>
    <row r="145" ht="45" customHeight="1">
      <c r="B145" s="277"/>
      <c r="C145" s="278" t="s">
        <v>254</v>
      </c>
      <c r="D145" s="278"/>
      <c r="E145" s="278"/>
      <c r="F145" s="278"/>
      <c r="G145" s="278"/>
      <c r="H145" s="278"/>
      <c r="I145" s="278"/>
      <c r="J145" s="278"/>
      <c r="K145" s="279"/>
    </row>
    <row r="146" ht="17.25" customHeight="1">
      <c r="B146" s="277"/>
      <c r="C146" s="280" t="s">
        <v>191</v>
      </c>
      <c r="D146" s="280"/>
      <c r="E146" s="280"/>
      <c r="F146" s="280" t="s">
        <v>192</v>
      </c>
      <c r="G146" s="281"/>
      <c r="H146" s="280" t="s">
        <v>98</v>
      </c>
      <c r="I146" s="280" t="s">
        <v>57</v>
      </c>
      <c r="J146" s="280" t="s">
        <v>193</v>
      </c>
      <c r="K146" s="279"/>
    </row>
    <row r="147" ht="17.25" customHeight="1">
      <c r="B147" s="277"/>
      <c r="C147" s="282" t="s">
        <v>194</v>
      </c>
      <c r="D147" s="282"/>
      <c r="E147" s="282"/>
      <c r="F147" s="283" t="s">
        <v>195</v>
      </c>
      <c r="G147" s="284"/>
      <c r="H147" s="282"/>
      <c r="I147" s="282"/>
      <c r="J147" s="282" t="s">
        <v>196</v>
      </c>
      <c r="K147" s="279"/>
    </row>
    <row r="148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ht="15" customHeight="1">
      <c r="B149" s="288"/>
      <c r="C149" s="313" t="s">
        <v>199</v>
      </c>
      <c r="D149" s="266"/>
      <c r="E149" s="266"/>
      <c r="F149" s="314" t="s">
        <v>110</v>
      </c>
      <c r="G149" s="266"/>
      <c r="H149" s="313" t="s">
        <v>235</v>
      </c>
      <c r="I149" s="313" t="s">
        <v>198</v>
      </c>
      <c r="J149" s="313">
        <v>120</v>
      </c>
      <c r="K149" s="309"/>
    </row>
    <row r="150" ht="15" customHeight="1">
      <c r="B150" s="288"/>
      <c r="C150" s="313" t="s">
        <v>244</v>
      </c>
      <c r="D150" s="266"/>
      <c r="E150" s="266"/>
      <c r="F150" s="314" t="s">
        <v>110</v>
      </c>
      <c r="G150" s="266"/>
      <c r="H150" s="313" t="s">
        <v>255</v>
      </c>
      <c r="I150" s="313" t="s">
        <v>198</v>
      </c>
      <c r="J150" s="313" t="s">
        <v>246</v>
      </c>
      <c r="K150" s="309"/>
    </row>
    <row r="151" ht="15" customHeight="1">
      <c r="B151" s="288"/>
      <c r="C151" s="313" t="s">
        <v>146</v>
      </c>
      <c r="D151" s="266"/>
      <c r="E151" s="266"/>
      <c r="F151" s="314" t="s">
        <v>110</v>
      </c>
      <c r="G151" s="266"/>
      <c r="H151" s="313" t="s">
        <v>256</v>
      </c>
      <c r="I151" s="313" t="s">
        <v>198</v>
      </c>
      <c r="J151" s="313" t="s">
        <v>246</v>
      </c>
      <c r="K151" s="309"/>
    </row>
    <row r="152" ht="15" customHeight="1">
      <c r="B152" s="288"/>
      <c r="C152" s="313" t="s">
        <v>201</v>
      </c>
      <c r="D152" s="266"/>
      <c r="E152" s="266"/>
      <c r="F152" s="314" t="s">
        <v>202</v>
      </c>
      <c r="G152" s="266"/>
      <c r="H152" s="313" t="s">
        <v>235</v>
      </c>
      <c r="I152" s="313" t="s">
        <v>198</v>
      </c>
      <c r="J152" s="313">
        <v>50</v>
      </c>
      <c r="K152" s="309"/>
    </row>
    <row r="153" ht="15" customHeight="1">
      <c r="B153" s="288"/>
      <c r="C153" s="313" t="s">
        <v>204</v>
      </c>
      <c r="D153" s="266"/>
      <c r="E153" s="266"/>
      <c r="F153" s="314" t="s">
        <v>110</v>
      </c>
      <c r="G153" s="266"/>
      <c r="H153" s="313" t="s">
        <v>235</v>
      </c>
      <c r="I153" s="313" t="s">
        <v>206</v>
      </c>
      <c r="J153" s="313"/>
      <c r="K153" s="309"/>
    </row>
    <row r="154" ht="15" customHeight="1">
      <c r="B154" s="288"/>
      <c r="C154" s="313" t="s">
        <v>215</v>
      </c>
      <c r="D154" s="266"/>
      <c r="E154" s="266"/>
      <c r="F154" s="314" t="s">
        <v>202</v>
      </c>
      <c r="G154" s="266"/>
      <c r="H154" s="313" t="s">
        <v>235</v>
      </c>
      <c r="I154" s="313" t="s">
        <v>198</v>
      </c>
      <c r="J154" s="313">
        <v>50</v>
      </c>
      <c r="K154" s="309"/>
    </row>
    <row r="155" ht="15" customHeight="1">
      <c r="B155" s="288"/>
      <c r="C155" s="313" t="s">
        <v>223</v>
      </c>
      <c r="D155" s="266"/>
      <c r="E155" s="266"/>
      <c r="F155" s="314" t="s">
        <v>202</v>
      </c>
      <c r="G155" s="266"/>
      <c r="H155" s="313" t="s">
        <v>235</v>
      </c>
      <c r="I155" s="313" t="s">
        <v>198</v>
      </c>
      <c r="J155" s="313">
        <v>50</v>
      </c>
      <c r="K155" s="309"/>
    </row>
    <row r="156" ht="15" customHeight="1">
      <c r="B156" s="288"/>
      <c r="C156" s="313" t="s">
        <v>221</v>
      </c>
      <c r="D156" s="266"/>
      <c r="E156" s="266"/>
      <c r="F156" s="314" t="s">
        <v>202</v>
      </c>
      <c r="G156" s="266"/>
      <c r="H156" s="313" t="s">
        <v>235</v>
      </c>
      <c r="I156" s="313" t="s">
        <v>198</v>
      </c>
      <c r="J156" s="313">
        <v>50</v>
      </c>
      <c r="K156" s="309"/>
    </row>
    <row r="157" ht="15" customHeight="1">
      <c r="B157" s="288"/>
      <c r="C157" s="313" t="s">
        <v>91</v>
      </c>
      <c r="D157" s="266"/>
      <c r="E157" s="266"/>
      <c r="F157" s="314" t="s">
        <v>110</v>
      </c>
      <c r="G157" s="266"/>
      <c r="H157" s="313" t="s">
        <v>257</v>
      </c>
      <c r="I157" s="313" t="s">
        <v>198</v>
      </c>
      <c r="J157" s="313" t="s">
        <v>258</v>
      </c>
      <c r="K157" s="309"/>
    </row>
    <row r="158" ht="15" customHeight="1">
      <c r="B158" s="288"/>
      <c r="C158" s="313" t="s">
        <v>259</v>
      </c>
      <c r="D158" s="266"/>
      <c r="E158" s="266"/>
      <c r="F158" s="314" t="s">
        <v>110</v>
      </c>
      <c r="G158" s="266"/>
      <c r="H158" s="313" t="s">
        <v>260</v>
      </c>
      <c r="I158" s="313" t="s">
        <v>230</v>
      </c>
      <c r="J158" s="313"/>
      <c r="K158" s="309"/>
    </row>
    <row r="159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ht="18.75" customHeight="1">
      <c r="B160" s="262"/>
      <c r="C160" s="266"/>
      <c r="D160" s="266"/>
      <c r="E160" s="266"/>
      <c r="F160" s="287"/>
      <c r="G160" s="266"/>
      <c r="H160" s="266"/>
      <c r="I160" s="266"/>
      <c r="J160" s="266"/>
      <c r="K160" s="262"/>
    </row>
    <row r="161" ht="18.75" customHeight="1">
      <c r="B161" s="273"/>
      <c r="C161" s="273"/>
      <c r="D161" s="273"/>
      <c r="E161" s="273"/>
      <c r="F161" s="273"/>
      <c r="G161" s="273"/>
      <c r="H161" s="273"/>
      <c r="I161" s="273"/>
      <c r="J161" s="273"/>
      <c r="K161" s="273"/>
    </row>
    <row r="162" ht="7.5" customHeight="1">
      <c r="B162" s="252"/>
      <c r="C162" s="253"/>
      <c r="D162" s="253"/>
      <c r="E162" s="253"/>
      <c r="F162" s="253"/>
      <c r="G162" s="253"/>
      <c r="H162" s="253"/>
      <c r="I162" s="253"/>
      <c r="J162" s="253"/>
      <c r="K162" s="254"/>
    </row>
    <row r="163" ht="45" customHeight="1">
      <c r="B163" s="255"/>
      <c r="C163" s="256" t="s">
        <v>261</v>
      </c>
      <c r="D163" s="256"/>
      <c r="E163" s="256"/>
      <c r="F163" s="256"/>
      <c r="G163" s="256"/>
      <c r="H163" s="256"/>
      <c r="I163" s="256"/>
      <c r="J163" s="256"/>
      <c r="K163" s="257"/>
    </row>
    <row r="164" ht="17.25" customHeight="1">
      <c r="B164" s="255"/>
      <c r="C164" s="280" t="s">
        <v>191</v>
      </c>
      <c r="D164" s="280"/>
      <c r="E164" s="280"/>
      <c r="F164" s="280" t="s">
        <v>192</v>
      </c>
      <c r="G164" s="317"/>
      <c r="H164" s="318" t="s">
        <v>98</v>
      </c>
      <c r="I164" s="318" t="s">
        <v>57</v>
      </c>
      <c r="J164" s="280" t="s">
        <v>193</v>
      </c>
      <c r="K164" s="257"/>
    </row>
    <row r="165" ht="17.25" customHeight="1">
      <c r="B165" s="258"/>
      <c r="C165" s="282" t="s">
        <v>194</v>
      </c>
      <c r="D165" s="282"/>
      <c r="E165" s="282"/>
      <c r="F165" s="283" t="s">
        <v>195</v>
      </c>
      <c r="G165" s="319"/>
      <c r="H165" s="320"/>
      <c r="I165" s="320"/>
      <c r="J165" s="282" t="s">
        <v>196</v>
      </c>
      <c r="K165" s="260"/>
    </row>
    <row r="166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ht="15" customHeight="1">
      <c r="B167" s="288"/>
      <c r="C167" s="266" t="s">
        <v>199</v>
      </c>
      <c r="D167" s="266"/>
      <c r="E167" s="266"/>
      <c r="F167" s="287" t="s">
        <v>110</v>
      </c>
      <c r="G167" s="266"/>
      <c r="H167" s="266" t="s">
        <v>235</v>
      </c>
      <c r="I167" s="266" t="s">
        <v>198</v>
      </c>
      <c r="J167" s="266">
        <v>120</v>
      </c>
      <c r="K167" s="309"/>
    </row>
    <row r="168" ht="15" customHeight="1">
      <c r="B168" s="288"/>
      <c r="C168" s="266" t="s">
        <v>244</v>
      </c>
      <c r="D168" s="266"/>
      <c r="E168" s="266"/>
      <c r="F168" s="287" t="s">
        <v>110</v>
      </c>
      <c r="G168" s="266"/>
      <c r="H168" s="266" t="s">
        <v>245</v>
      </c>
      <c r="I168" s="266" t="s">
        <v>198</v>
      </c>
      <c r="J168" s="266" t="s">
        <v>246</v>
      </c>
      <c r="K168" s="309"/>
    </row>
    <row r="169" ht="15" customHeight="1">
      <c r="B169" s="288"/>
      <c r="C169" s="266" t="s">
        <v>146</v>
      </c>
      <c r="D169" s="266"/>
      <c r="E169" s="266"/>
      <c r="F169" s="287" t="s">
        <v>110</v>
      </c>
      <c r="G169" s="266"/>
      <c r="H169" s="266" t="s">
        <v>262</v>
      </c>
      <c r="I169" s="266" t="s">
        <v>198</v>
      </c>
      <c r="J169" s="266" t="s">
        <v>246</v>
      </c>
      <c r="K169" s="309"/>
    </row>
    <row r="170" ht="15" customHeight="1">
      <c r="B170" s="288"/>
      <c r="C170" s="266" t="s">
        <v>201</v>
      </c>
      <c r="D170" s="266"/>
      <c r="E170" s="266"/>
      <c r="F170" s="287" t="s">
        <v>202</v>
      </c>
      <c r="G170" s="266"/>
      <c r="H170" s="266" t="s">
        <v>262</v>
      </c>
      <c r="I170" s="266" t="s">
        <v>198</v>
      </c>
      <c r="J170" s="266">
        <v>50</v>
      </c>
      <c r="K170" s="309"/>
    </row>
    <row r="171" ht="15" customHeight="1">
      <c r="B171" s="288"/>
      <c r="C171" s="266" t="s">
        <v>204</v>
      </c>
      <c r="D171" s="266"/>
      <c r="E171" s="266"/>
      <c r="F171" s="287" t="s">
        <v>110</v>
      </c>
      <c r="G171" s="266"/>
      <c r="H171" s="266" t="s">
        <v>262</v>
      </c>
      <c r="I171" s="266" t="s">
        <v>206</v>
      </c>
      <c r="J171" s="266"/>
      <c r="K171" s="309"/>
    </row>
    <row r="172" ht="15" customHeight="1">
      <c r="B172" s="288"/>
      <c r="C172" s="266" t="s">
        <v>215</v>
      </c>
      <c r="D172" s="266"/>
      <c r="E172" s="266"/>
      <c r="F172" s="287" t="s">
        <v>202</v>
      </c>
      <c r="G172" s="266"/>
      <c r="H172" s="266" t="s">
        <v>262</v>
      </c>
      <c r="I172" s="266" t="s">
        <v>198</v>
      </c>
      <c r="J172" s="266">
        <v>50</v>
      </c>
      <c r="K172" s="309"/>
    </row>
    <row r="173" ht="15" customHeight="1">
      <c r="B173" s="288"/>
      <c r="C173" s="266" t="s">
        <v>223</v>
      </c>
      <c r="D173" s="266"/>
      <c r="E173" s="266"/>
      <c r="F173" s="287" t="s">
        <v>202</v>
      </c>
      <c r="G173" s="266"/>
      <c r="H173" s="266" t="s">
        <v>262</v>
      </c>
      <c r="I173" s="266" t="s">
        <v>198</v>
      </c>
      <c r="J173" s="266">
        <v>50</v>
      </c>
      <c r="K173" s="309"/>
    </row>
    <row r="174" ht="15" customHeight="1">
      <c r="B174" s="288"/>
      <c r="C174" s="266" t="s">
        <v>221</v>
      </c>
      <c r="D174" s="266"/>
      <c r="E174" s="266"/>
      <c r="F174" s="287" t="s">
        <v>202</v>
      </c>
      <c r="G174" s="266"/>
      <c r="H174" s="266" t="s">
        <v>262</v>
      </c>
      <c r="I174" s="266" t="s">
        <v>198</v>
      </c>
      <c r="J174" s="266">
        <v>50</v>
      </c>
      <c r="K174" s="309"/>
    </row>
    <row r="175" ht="15" customHeight="1">
      <c r="B175" s="288"/>
      <c r="C175" s="266" t="s">
        <v>97</v>
      </c>
      <c r="D175" s="266"/>
      <c r="E175" s="266"/>
      <c r="F175" s="287" t="s">
        <v>110</v>
      </c>
      <c r="G175" s="266"/>
      <c r="H175" s="266" t="s">
        <v>263</v>
      </c>
      <c r="I175" s="266" t="s">
        <v>264</v>
      </c>
      <c r="J175" s="266"/>
      <c r="K175" s="309"/>
    </row>
    <row r="176" ht="15" customHeight="1">
      <c r="B176" s="288"/>
      <c r="C176" s="266" t="s">
        <v>57</v>
      </c>
      <c r="D176" s="266"/>
      <c r="E176" s="266"/>
      <c r="F176" s="287" t="s">
        <v>110</v>
      </c>
      <c r="G176" s="266"/>
      <c r="H176" s="266" t="s">
        <v>265</v>
      </c>
      <c r="I176" s="266" t="s">
        <v>266</v>
      </c>
      <c r="J176" s="266">
        <v>1</v>
      </c>
      <c r="K176" s="309"/>
    </row>
    <row r="177" ht="15" customHeight="1">
      <c r="B177" s="288"/>
      <c r="C177" s="266" t="s">
        <v>53</v>
      </c>
      <c r="D177" s="266"/>
      <c r="E177" s="266"/>
      <c r="F177" s="287" t="s">
        <v>110</v>
      </c>
      <c r="G177" s="266"/>
      <c r="H177" s="266" t="s">
        <v>267</v>
      </c>
      <c r="I177" s="266" t="s">
        <v>198</v>
      </c>
      <c r="J177" s="266">
        <v>20</v>
      </c>
      <c r="K177" s="309"/>
    </row>
    <row r="178" ht="15" customHeight="1">
      <c r="B178" s="288"/>
      <c r="C178" s="266" t="s">
        <v>98</v>
      </c>
      <c r="D178" s="266"/>
      <c r="E178" s="266"/>
      <c r="F178" s="287" t="s">
        <v>110</v>
      </c>
      <c r="G178" s="266"/>
      <c r="H178" s="266" t="s">
        <v>268</v>
      </c>
      <c r="I178" s="266" t="s">
        <v>198</v>
      </c>
      <c r="J178" s="266">
        <v>255</v>
      </c>
      <c r="K178" s="309"/>
    </row>
    <row r="179" ht="15" customHeight="1">
      <c r="B179" s="288"/>
      <c r="C179" s="266" t="s">
        <v>99</v>
      </c>
      <c r="D179" s="266"/>
      <c r="E179" s="266"/>
      <c r="F179" s="287" t="s">
        <v>110</v>
      </c>
      <c r="G179" s="266"/>
      <c r="H179" s="266" t="s">
        <v>162</v>
      </c>
      <c r="I179" s="266" t="s">
        <v>198</v>
      </c>
      <c r="J179" s="266">
        <v>10</v>
      </c>
      <c r="K179" s="309"/>
    </row>
    <row r="180" ht="15" customHeight="1">
      <c r="B180" s="288"/>
      <c r="C180" s="266" t="s">
        <v>100</v>
      </c>
      <c r="D180" s="266"/>
      <c r="E180" s="266"/>
      <c r="F180" s="287" t="s">
        <v>110</v>
      </c>
      <c r="G180" s="266"/>
      <c r="H180" s="266" t="s">
        <v>269</v>
      </c>
      <c r="I180" s="266" t="s">
        <v>230</v>
      </c>
      <c r="J180" s="266"/>
      <c r="K180" s="309"/>
    </row>
    <row r="181" ht="15" customHeight="1">
      <c r="B181" s="288"/>
      <c r="C181" s="266" t="s">
        <v>270</v>
      </c>
      <c r="D181" s="266"/>
      <c r="E181" s="266"/>
      <c r="F181" s="287" t="s">
        <v>110</v>
      </c>
      <c r="G181" s="266"/>
      <c r="H181" s="266" t="s">
        <v>271</v>
      </c>
      <c r="I181" s="266" t="s">
        <v>230</v>
      </c>
      <c r="J181" s="266"/>
      <c r="K181" s="309"/>
    </row>
    <row r="182" ht="15" customHeight="1">
      <c r="B182" s="288"/>
      <c r="C182" s="266" t="s">
        <v>259</v>
      </c>
      <c r="D182" s="266"/>
      <c r="E182" s="266"/>
      <c r="F182" s="287" t="s">
        <v>110</v>
      </c>
      <c r="G182" s="266"/>
      <c r="H182" s="266" t="s">
        <v>272</v>
      </c>
      <c r="I182" s="266" t="s">
        <v>230</v>
      </c>
      <c r="J182" s="266"/>
      <c r="K182" s="309"/>
    </row>
    <row r="183" ht="15" customHeight="1">
      <c r="B183" s="288"/>
      <c r="C183" s="266" t="s">
        <v>102</v>
      </c>
      <c r="D183" s="266"/>
      <c r="E183" s="266"/>
      <c r="F183" s="287" t="s">
        <v>202</v>
      </c>
      <c r="G183" s="266"/>
      <c r="H183" s="266" t="s">
        <v>273</v>
      </c>
      <c r="I183" s="266" t="s">
        <v>198</v>
      </c>
      <c r="J183" s="266">
        <v>50</v>
      </c>
      <c r="K183" s="309"/>
    </row>
    <row r="184" ht="15" customHeight="1">
      <c r="B184" s="288"/>
      <c r="C184" s="266" t="s">
        <v>274</v>
      </c>
      <c r="D184" s="266"/>
      <c r="E184" s="266"/>
      <c r="F184" s="287" t="s">
        <v>202</v>
      </c>
      <c r="G184" s="266"/>
      <c r="H184" s="266" t="s">
        <v>275</v>
      </c>
      <c r="I184" s="266" t="s">
        <v>276</v>
      </c>
      <c r="J184" s="266"/>
      <c r="K184" s="309"/>
    </row>
    <row r="185" ht="15" customHeight="1">
      <c r="B185" s="288"/>
      <c r="C185" s="266" t="s">
        <v>277</v>
      </c>
      <c r="D185" s="266"/>
      <c r="E185" s="266"/>
      <c r="F185" s="287" t="s">
        <v>202</v>
      </c>
      <c r="G185" s="266"/>
      <c r="H185" s="266" t="s">
        <v>278</v>
      </c>
      <c r="I185" s="266" t="s">
        <v>276</v>
      </c>
      <c r="J185" s="266"/>
      <c r="K185" s="309"/>
    </row>
    <row r="186" ht="15" customHeight="1">
      <c r="B186" s="288"/>
      <c r="C186" s="266" t="s">
        <v>279</v>
      </c>
      <c r="D186" s="266"/>
      <c r="E186" s="266"/>
      <c r="F186" s="287" t="s">
        <v>202</v>
      </c>
      <c r="G186" s="266"/>
      <c r="H186" s="266" t="s">
        <v>280</v>
      </c>
      <c r="I186" s="266" t="s">
        <v>276</v>
      </c>
      <c r="J186" s="266"/>
      <c r="K186" s="309"/>
    </row>
    <row r="187" ht="15" customHeight="1">
      <c r="B187" s="288"/>
      <c r="C187" s="321" t="s">
        <v>281</v>
      </c>
      <c r="D187" s="266"/>
      <c r="E187" s="266"/>
      <c r="F187" s="287" t="s">
        <v>202</v>
      </c>
      <c r="G187" s="266"/>
      <c r="H187" s="266" t="s">
        <v>282</v>
      </c>
      <c r="I187" s="266" t="s">
        <v>283</v>
      </c>
      <c r="J187" s="322" t="s">
        <v>284</v>
      </c>
      <c r="K187" s="309"/>
    </row>
    <row r="188" ht="15" customHeight="1">
      <c r="B188" s="288"/>
      <c r="C188" s="272" t="s">
        <v>42</v>
      </c>
      <c r="D188" s="266"/>
      <c r="E188" s="266"/>
      <c r="F188" s="287" t="s">
        <v>110</v>
      </c>
      <c r="G188" s="266"/>
      <c r="H188" s="262" t="s">
        <v>285</v>
      </c>
      <c r="I188" s="266" t="s">
        <v>286</v>
      </c>
      <c r="J188" s="266"/>
      <c r="K188" s="309"/>
    </row>
    <row r="189" ht="15" customHeight="1">
      <c r="B189" s="288"/>
      <c r="C189" s="272" t="s">
        <v>287</v>
      </c>
      <c r="D189" s="266"/>
      <c r="E189" s="266"/>
      <c r="F189" s="287" t="s">
        <v>110</v>
      </c>
      <c r="G189" s="266"/>
      <c r="H189" s="266" t="s">
        <v>288</v>
      </c>
      <c r="I189" s="266" t="s">
        <v>230</v>
      </c>
      <c r="J189" s="266"/>
      <c r="K189" s="309"/>
    </row>
    <row r="190" ht="15" customHeight="1">
      <c r="B190" s="288"/>
      <c r="C190" s="272" t="s">
        <v>289</v>
      </c>
      <c r="D190" s="266"/>
      <c r="E190" s="266"/>
      <c r="F190" s="287" t="s">
        <v>110</v>
      </c>
      <c r="G190" s="266"/>
      <c r="H190" s="266" t="s">
        <v>290</v>
      </c>
      <c r="I190" s="266" t="s">
        <v>230</v>
      </c>
      <c r="J190" s="266"/>
      <c r="K190" s="309"/>
    </row>
    <row r="191" ht="15" customHeight="1">
      <c r="B191" s="288"/>
      <c r="C191" s="272" t="s">
        <v>291</v>
      </c>
      <c r="D191" s="266"/>
      <c r="E191" s="266"/>
      <c r="F191" s="287" t="s">
        <v>202</v>
      </c>
      <c r="G191" s="266"/>
      <c r="H191" s="266" t="s">
        <v>292</v>
      </c>
      <c r="I191" s="266" t="s">
        <v>230</v>
      </c>
      <c r="J191" s="266"/>
      <c r="K191" s="309"/>
    </row>
    <row r="192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ht="18.75" customHeight="1">
      <c r="B193" s="262"/>
      <c r="C193" s="266"/>
      <c r="D193" s="266"/>
      <c r="E193" s="266"/>
      <c r="F193" s="287"/>
      <c r="G193" s="266"/>
      <c r="H193" s="266"/>
      <c r="I193" s="266"/>
      <c r="J193" s="266"/>
      <c r="K193" s="262"/>
    </row>
    <row r="194" ht="18.75" customHeight="1">
      <c r="B194" s="262"/>
      <c r="C194" s="266"/>
      <c r="D194" s="266"/>
      <c r="E194" s="266"/>
      <c r="F194" s="287"/>
      <c r="G194" s="266"/>
      <c r="H194" s="266"/>
      <c r="I194" s="266"/>
      <c r="J194" s="266"/>
      <c r="K194" s="262"/>
    </row>
    <row r="195" ht="18.75" customHeight="1">
      <c r="B195" s="273"/>
      <c r="C195" s="273"/>
      <c r="D195" s="273"/>
      <c r="E195" s="273"/>
      <c r="F195" s="273"/>
      <c r="G195" s="273"/>
      <c r="H195" s="273"/>
      <c r="I195" s="273"/>
      <c r="J195" s="273"/>
      <c r="K195" s="273"/>
    </row>
    <row r="196" ht="13.5">
      <c r="B196" s="252"/>
      <c r="C196" s="253"/>
      <c r="D196" s="253"/>
      <c r="E196" s="253"/>
      <c r="F196" s="253"/>
      <c r="G196" s="253"/>
      <c r="H196" s="253"/>
      <c r="I196" s="253"/>
      <c r="J196" s="253"/>
      <c r="K196" s="254"/>
    </row>
    <row r="197" ht="21">
      <c r="B197" s="255"/>
      <c r="C197" s="256" t="s">
        <v>293</v>
      </c>
      <c r="D197" s="256"/>
      <c r="E197" s="256"/>
      <c r="F197" s="256"/>
      <c r="G197" s="256"/>
      <c r="H197" s="256"/>
      <c r="I197" s="256"/>
      <c r="J197" s="256"/>
      <c r="K197" s="257"/>
    </row>
    <row r="198" ht="25.5" customHeight="1">
      <c r="B198" s="255"/>
      <c r="C198" s="324" t="s">
        <v>294</v>
      </c>
      <c r="D198" s="324"/>
      <c r="E198" s="324"/>
      <c r="F198" s="324" t="s">
        <v>295</v>
      </c>
      <c r="G198" s="325"/>
      <c r="H198" s="324" t="s">
        <v>296</v>
      </c>
      <c r="I198" s="324"/>
      <c r="J198" s="324"/>
      <c r="K198" s="257"/>
    </row>
    <row r="199" ht="5.25" customHeight="1">
      <c r="B199" s="288"/>
      <c r="C199" s="285"/>
      <c r="D199" s="285"/>
      <c r="E199" s="285"/>
      <c r="F199" s="285"/>
      <c r="G199" s="266"/>
      <c r="H199" s="285"/>
      <c r="I199" s="285"/>
      <c r="J199" s="285"/>
      <c r="K199" s="309"/>
    </row>
    <row r="200" ht="15" customHeight="1">
      <c r="B200" s="288"/>
      <c r="C200" s="266" t="s">
        <v>286</v>
      </c>
      <c r="D200" s="266"/>
      <c r="E200" s="266"/>
      <c r="F200" s="287" t="s">
        <v>43</v>
      </c>
      <c r="G200" s="266"/>
      <c r="H200" s="266" t="s">
        <v>297</v>
      </c>
      <c r="I200" s="266"/>
      <c r="J200" s="266"/>
      <c r="K200" s="309"/>
    </row>
    <row r="201" ht="15" customHeight="1">
      <c r="B201" s="288"/>
      <c r="C201" s="294"/>
      <c r="D201" s="266"/>
      <c r="E201" s="266"/>
      <c r="F201" s="287" t="s">
        <v>44</v>
      </c>
      <c r="G201" s="266"/>
      <c r="H201" s="266" t="s">
        <v>298</v>
      </c>
      <c r="I201" s="266"/>
      <c r="J201" s="266"/>
      <c r="K201" s="309"/>
    </row>
    <row r="202" ht="15" customHeight="1">
      <c r="B202" s="288"/>
      <c r="C202" s="294"/>
      <c r="D202" s="266"/>
      <c r="E202" s="266"/>
      <c r="F202" s="287" t="s">
        <v>47</v>
      </c>
      <c r="G202" s="266"/>
      <c r="H202" s="266" t="s">
        <v>299</v>
      </c>
      <c r="I202" s="266"/>
      <c r="J202" s="266"/>
      <c r="K202" s="309"/>
    </row>
    <row r="203" ht="15" customHeight="1">
      <c r="B203" s="288"/>
      <c r="C203" s="266"/>
      <c r="D203" s="266"/>
      <c r="E203" s="266"/>
      <c r="F203" s="287" t="s">
        <v>45</v>
      </c>
      <c r="G203" s="266"/>
      <c r="H203" s="266" t="s">
        <v>300</v>
      </c>
      <c r="I203" s="266"/>
      <c r="J203" s="266"/>
      <c r="K203" s="309"/>
    </row>
    <row r="204" ht="15" customHeight="1">
      <c r="B204" s="288"/>
      <c r="C204" s="266"/>
      <c r="D204" s="266"/>
      <c r="E204" s="266"/>
      <c r="F204" s="287" t="s">
        <v>46</v>
      </c>
      <c r="G204" s="266"/>
      <c r="H204" s="266" t="s">
        <v>301</v>
      </c>
      <c r="I204" s="266"/>
      <c r="J204" s="266"/>
      <c r="K204" s="309"/>
    </row>
    <row r="205" ht="15" customHeight="1">
      <c r="B205" s="288"/>
      <c r="C205" s="266"/>
      <c r="D205" s="266"/>
      <c r="E205" s="266"/>
      <c r="F205" s="287"/>
      <c r="G205" s="266"/>
      <c r="H205" s="266"/>
      <c r="I205" s="266"/>
      <c r="J205" s="266"/>
      <c r="K205" s="309"/>
    </row>
    <row r="206" ht="15" customHeight="1">
      <c r="B206" s="288"/>
      <c r="C206" s="266" t="s">
        <v>242</v>
      </c>
      <c r="D206" s="266"/>
      <c r="E206" s="266"/>
      <c r="F206" s="287" t="s">
        <v>78</v>
      </c>
      <c r="G206" s="266"/>
      <c r="H206" s="266" t="s">
        <v>302</v>
      </c>
      <c r="I206" s="266"/>
      <c r="J206" s="266"/>
      <c r="K206" s="309"/>
    </row>
    <row r="207" ht="15" customHeight="1">
      <c r="B207" s="288"/>
      <c r="C207" s="294"/>
      <c r="D207" s="266"/>
      <c r="E207" s="266"/>
      <c r="F207" s="287" t="s">
        <v>140</v>
      </c>
      <c r="G207" s="266"/>
      <c r="H207" s="266" t="s">
        <v>141</v>
      </c>
      <c r="I207" s="266"/>
      <c r="J207" s="266"/>
      <c r="K207" s="309"/>
    </row>
    <row r="208" ht="15" customHeight="1">
      <c r="B208" s="288"/>
      <c r="C208" s="266"/>
      <c r="D208" s="266"/>
      <c r="E208" s="266"/>
      <c r="F208" s="287" t="s">
        <v>138</v>
      </c>
      <c r="G208" s="266"/>
      <c r="H208" s="266" t="s">
        <v>303</v>
      </c>
      <c r="I208" s="266"/>
      <c r="J208" s="266"/>
      <c r="K208" s="309"/>
    </row>
    <row r="209" ht="15" customHeight="1">
      <c r="B209" s="326"/>
      <c r="C209" s="294"/>
      <c r="D209" s="294"/>
      <c r="E209" s="294"/>
      <c r="F209" s="287" t="s">
        <v>142</v>
      </c>
      <c r="G209" s="272"/>
      <c r="H209" s="313" t="s">
        <v>143</v>
      </c>
      <c r="I209" s="313"/>
      <c r="J209" s="313"/>
      <c r="K209" s="327"/>
    </row>
    <row r="210" ht="15" customHeight="1">
      <c r="B210" s="326"/>
      <c r="C210" s="294"/>
      <c r="D210" s="294"/>
      <c r="E210" s="294"/>
      <c r="F210" s="287" t="s">
        <v>144</v>
      </c>
      <c r="G210" s="272"/>
      <c r="H210" s="313" t="s">
        <v>304</v>
      </c>
      <c r="I210" s="313"/>
      <c r="J210" s="313"/>
      <c r="K210" s="327"/>
    </row>
    <row r="211" ht="15" customHeight="1">
      <c r="B211" s="326"/>
      <c r="C211" s="294"/>
      <c r="D211" s="294"/>
      <c r="E211" s="294"/>
      <c r="F211" s="328"/>
      <c r="G211" s="272"/>
      <c r="H211" s="329"/>
      <c r="I211" s="329"/>
      <c r="J211" s="329"/>
      <c r="K211" s="327"/>
    </row>
    <row r="212" ht="15" customHeight="1">
      <c r="B212" s="326"/>
      <c r="C212" s="266" t="s">
        <v>266</v>
      </c>
      <c r="D212" s="294"/>
      <c r="E212" s="294"/>
      <c r="F212" s="287">
        <v>1</v>
      </c>
      <c r="G212" s="272"/>
      <c r="H212" s="313" t="s">
        <v>305</v>
      </c>
      <c r="I212" s="313"/>
      <c r="J212" s="313"/>
      <c r="K212" s="327"/>
    </row>
    <row r="213" ht="15" customHeight="1">
      <c r="B213" s="326"/>
      <c r="C213" s="294"/>
      <c r="D213" s="294"/>
      <c r="E213" s="294"/>
      <c r="F213" s="287">
        <v>2</v>
      </c>
      <c r="G213" s="272"/>
      <c r="H213" s="313" t="s">
        <v>306</v>
      </c>
      <c r="I213" s="313"/>
      <c r="J213" s="313"/>
      <c r="K213" s="327"/>
    </row>
    <row r="214" ht="15" customHeight="1">
      <c r="B214" s="326"/>
      <c r="C214" s="294"/>
      <c r="D214" s="294"/>
      <c r="E214" s="294"/>
      <c r="F214" s="287">
        <v>3</v>
      </c>
      <c r="G214" s="272"/>
      <c r="H214" s="313" t="s">
        <v>307</v>
      </c>
      <c r="I214" s="313"/>
      <c r="J214" s="313"/>
      <c r="K214" s="327"/>
    </row>
    <row r="215" ht="15" customHeight="1">
      <c r="B215" s="326"/>
      <c r="C215" s="294"/>
      <c r="D215" s="294"/>
      <c r="E215" s="294"/>
      <c r="F215" s="287">
        <v>4</v>
      </c>
      <c r="G215" s="272"/>
      <c r="H215" s="313" t="s">
        <v>308</v>
      </c>
      <c r="I215" s="313"/>
      <c r="J215" s="313"/>
      <c r="K215" s="327"/>
    </row>
    <row r="216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2018-11-19T11:56:49Z</dcterms:created>
  <dcterms:modified xsi:type="dcterms:W3CDTF">2018-11-19T11:56:53Z</dcterms:modified>
</cp:coreProperties>
</file>